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tran.AD\Desktop\Lauren Young Port\"/>
    </mc:Choice>
  </mc:AlternateContent>
  <bookViews>
    <workbookView xWindow="0" yWindow="0" windowWidth="25200" windowHeight="11985" activeTab="2"/>
  </bookViews>
  <sheets>
    <sheet name="spring_soil_fertility" sheetId="7" r:id="rId1"/>
    <sheet name="fall_soil_fertility" sheetId="1" r:id="rId2"/>
    <sheet name="Agronomic Data" sheetId="2" r:id="rId3"/>
  </sheets>
  <definedNames>
    <definedName name="_xlnm._FilterDatabase" localSheetId="2" hidden="1">'Agronomic Data'!$A$1:$W$41</definedName>
    <definedName name="_xlnm._FilterDatabase" localSheetId="1" hidden="1">fall_soil_fertility!$A$1:$P$281</definedName>
    <definedName name="_xlnm._FilterDatabase" localSheetId="0" hidden="1">spring_soil_fertility!$A$1:$U$281</definedName>
  </definedNames>
  <calcPr calcId="152511"/>
  <customWorkbookViews>
    <customWorkbookView name="leyoung - Personal View" guid="{2FEE2D00-CECB-4EB0-8C88-BE52B2393D0F}" mergeInterval="0" personalView="1" maximized="1" xWindow="-8" yWindow="-8" windowWidth="1936" windowHeight="1056" activeSheetId="1"/>
    <customWorkbookView name="Machado, Stephen - Personal View" guid="{54718536-0C8F-4684-8F63-3BCB6208FE2F}" mergeInterval="0" personalView="1" maximized="1" xWindow="-8" yWindow="-8" windowWidth="1456" windowHeight="876" activeSheetId="3"/>
    <customWorkbookView name="User - Personal View" guid="{7AD30EAA-C960-4374-B591-E58736C42A11}" mergeInterval="0" personalView="1" maximized="1" windowWidth="1276" windowHeight="799" activeSheetId="2"/>
    <customWorkbookView name="Young, Lauren Elizabeth - Personal View" guid="{1ECECF3D-1771-49D7-8EA0-A0E1FCF17BEA}" mergeInterval="0" personalView="1" maximized="1" xWindow="-8" yWindow="-8" windowWidth="1456" windowHeight="876" activeSheetId="1"/>
  </customWorkbookViews>
</workbook>
</file>

<file path=xl/calcChain.xml><?xml version="1.0" encoding="utf-8"?>
<calcChain xmlns="http://schemas.openxmlformats.org/spreadsheetml/2006/main">
  <c r="O42" i="7" l="1"/>
  <c r="O82" i="7"/>
  <c r="O122" i="7"/>
  <c r="O162" i="7"/>
  <c r="O202" i="7"/>
  <c r="O242" i="7"/>
  <c r="O3" i="7"/>
  <c r="O43" i="7"/>
  <c r="O83" i="7"/>
  <c r="O123" i="7"/>
  <c r="O163" i="7"/>
  <c r="O203" i="7"/>
  <c r="O243" i="7"/>
  <c r="O4" i="7"/>
  <c r="O44" i="7"/>
  <c r="O84" i="7"/>
  <c r="O124" i="7"/>
  <c r="O164" i="7"/>
  <c r="O204" i="7"/>
  <c r="O244" i="7"/>
  <c r="O5" i="7"/>
  <c r="O45" i="7"/>
  <c r="O85" i="7"/>
  <c r="O125" i="7"/>
  <c r="O165" i="7"/>
  <c r="O205" i="7"/>
  <c r="O245" i="7"/>
  <c r="O6" i="7"/>
  <c r="O46" i="7"/>
  <c r="O86" i="7"/>
  <c r="O126" i="7"/>
  <c r="O166" i="7"/>
  <c r="O206" i="7"/>
  <c r="O246" i="7"/>
  <c r="O7" i="7"/>
  <c r="O47" i="7"/>
  <c r="O87" i="7"/>
  <c r="O127" i="7"/>
  <c r="O167" i="7"/>
  <c r="O207" i="7"/>
  <c r="O247" i="7"/>
  <c r="O8" i="7"/>
  <c r="O48" i="7"/>
  <c r="O88" i="7"/>
  <c r="O128" i="7"/>
  <c r="O168" i="7"/>
  <c r="O208" i="7"/>
  <c r="O248" i="7"/>
  <c r="O9" i="7"/>
  <c r="O49" i="7"/>
  <c r="O89" i="7"/>
  <c r="O129" i="7"/>
  <c r="O169" i="7"/>
  <c r="O209" i="7"/>
  <c r="O249" i="7"/>
  <c r="O10" i="7"/>
  <c r="O50" i="7"/>
  <c r="O90" i="7"/>
  <c r="O130" i="7"/>
  <c r="O170" i="7"/>
  <c r="O210" i="7"/>
  <c r="O250" i="7"/>
  <c r="O11" i="7"/>
  <c r="O51" i="7"/>
  <c r="O91" i="7"/>
  <c r="O131" i="7"/>
  <c r="O171" i="7"/>
  <c r="O211" i="7"/>
  <c r="O251" i="7"/>
  <c r="O12" i="7"/>
  <c r="O52" i="7"/>
  <c r="O92" i="7"/>
  <c r="O132" i="7"/>
  <c r="O172" i="7"/>
  <c r="O212" i="7"/>
  <c r="O252" i="7"/>
  <c r="O13" i="7"/>
  <c r="O53" i="7"/>
  <c r="O93" i="7"/>
  <c r="O133" i="7"/>
  <c r="O173" i="7"/>
  <c r="O213" i="7"/>
  <c r="O253" i="7"/>
  <c r="O14" i="7"/>
  <c r="O54" i="7"/>
  <c r="O94" i="7"/>
  <c r="O134" i="7"/>
  <c r="O174" i="7"/>
  <c r="O214" i="7"/>
  <c r="O254" i="7"/>
  <c r="O15" i="7"/>
  <c r="O55" i="7"/>
  <c r="O95" i="7"/>
  <c r="O135" i="7"/>
  <c r="O175" i="7"/>
  <c r="O215" i="7"/>
  <c r="O255" i="7"/>
  <c r="O16" i="7"/>
  <c r="O56" i="7"/>
  <c r="O96" i="7"/>
  <c r="O136" i="7"/>
  <c r="O176" i="7"/>
  <c r="O216" i="7"/>
  <c r="O256" i="7"/>
  <c r="O17" i="7"/>
  <c r="O57" i="7"/>
  <c r="O97" i="7"/>
  <c r="O137" i="7"/>
  <c r="O177" i="7"/>
  <c r="O217" i="7"/>
  <c r="O257" i="7"/>
  <c r="O18" i="7"/>
  <c r="O58" i="7"/>
  <c r="O98" i="7"/>
  <c r="O138" i="7"/>
  <c r="O178" i="7"/>
  <c r="O218" i="7"/>
  <c r="O258" i="7"/>
  <c r="O19" i="7"/>
  <c r="O59" i="7"/>
  <c r="O99" i="7"/>
  <c r="O139" i="7"/>
  <c r="O179" i="7"/>
  <c r="O219" i="7"/>
  <c r="O259" i="7"/>
  <c r="O20" i="7"/>
  <c r="O60" i="7"/>
  <c r="O100" i="7"/>
  <c r="O140" i="7"/>
  <c r="O180" i="7"/>
  <c r="O220" i="7"/>
  <c r="O260" i="7"/>
  <c r="O21" i="7"/>
  <c r="O61" i="7"/>
  <c r="O101" i="7"/>
  <c r="O141" i="7"/>
  <c r="O181" i="7"/>
  <c r="O221" i="7"/>
  <c r="O261" i="7"/>
  <c r="O22" i="7"/>
  <c r="O62" i="7"/>
  <c r="O102" i="7"/>
  <c r="O142" i="7"/>
  <c r="O182" i="7"/>
  <c r="O222" i="7"/>
  <c r="O262" i="7"/>
  <c r="O23" i="7"/>
  <c r="O63" i="7"/>
  <c r="O103" i="7"/>
  <c r="O143" i="7"/>
  <c r="O183" i="7"/>
  <c r="O223" i="7"/>
  <c r="O263" i="7"/>
  <c r="O24" i="7"/>
  <c r="O64" i="7"/>
  <c r="O104" i="7"/>
  <c r="O144" i="7"/>
  <c r="O184" i="7"/>
  <c r="O224" i="7"/>
  <c r="O264" i="7"/>
  <c r="O25" i="7"/>
  <c r="O65" i="7"/>
  <c r="O105" i="7"/>
  <c r="O145" i="7"/>
  <c r="O185" i="7"/>
  <c r="O225" i="7"/>
  <c r="O265" i="7"/>
  <c r="O26" i="7"/>
  <c r="O66" i="7"/>
  <c r="O106" i="7"/>
  <c r="O146" i="7"/>
  <c r="O186" i="7"/>
  <c r="O226" i="7"/>
  <c r="O266" i="7"/>
  <c r="O27" i="7"/>
  <c r="O67" i="7"/>
  <c r="O107" i="7"/>
  <c r="O147" i="7"/>
  <c r="O187" i="7"/>
  <c r="O227" i="7"/>
  <c r="O267" i="7"/>
  <c r="O28" i="7"/>
  <c r="O68" i="7"/>
  <c r="O108" i="7"/>
  <c r="O148" i="7"/>
  <c r="O188" i="7"/>
  <c r="O228" i="7"/>
  <c r="O268" i="7"/>
  <c r="O29" i="7"/>
  <c r="O69" i="7"/>
  <c r="O109" i="7"/>
  <c r="O149" i="7"/>
  <c r="O189" i="7"/>
  <c r="O229" i="7"/>
  <c r="O269" i="7"/>
  <c r="O30" i="7"/>
  <c r="O70" i="7"/>
  <c r="O110" i="7"/>
  <c r="O150" i="7"/>
  <c r="O190" i="7"/>
  <c r="O230" i="7"/>
  <c r="O270" i="7"/>
  <c r="O31" i="7"/>
  <c r="O71" i="7"/>
  <c r="O111" i="7"/>
  <c r="O151" i="7"/>
  <c r="O191" i="7"/>
  <c r="O231" i="7"/>
  <c r="O271" i="7"/>
  <c r="O32" i="7"/>
  <c r="O72" i="7"/>
  <c r="O112" i="7"/>
  <c r="O152" i="7"/>
  <c r="O192" i="7"/>
  <c r="O232" i="7"/>
  <c r="O272" i="7"/>
  <c r="O33" i="7"/>
  <c r="O73" i="7"/>
  <c r="O113" i="7"/>
  <c r="O153" i="7"/>
  <c r="O193" i="7"/>
  <c r="O233" i="7"/>
  <c r="O273" i="7"/>
  <c r="O34" i="7"/>
  <c r="O74" i="7"/>
  <c r="O114" i="7"/>
  <c r="O154" i="7"/>
  <c r="O194" i="7"/>
  <c r="O234" i="7"/>
  <c r="O274" i="7"/>
  <c r="O35" i="7"/>
  <c r="O75" i="7"/>
  <c r="O115" i="7"/>
  <c r="O155" i="7"/>
  <c r="O195" i="7"/>
  <c r="O235" i="7"/>
  <c r="O275" i="7"/>
  <c r="O36" i="7"/>
  <c r="O76" i="7"/>
  <c r="O116" i="7"/>
  <c r="O156" i="7"/>
  <c r="O196" i="7"/>
  <c r="O236" i="7"/>
  <c r="O276" i="7"/>
  <c r="O37" i="7"/>
  <c r="O77" i="7"/>
  <c r="O117" i="7"/>
  <c r="O157" i="7"/>
  <c r="O197" i="7"/>
  <c r="O237" i="7"/>
  <c r="O277" i="7"/>
  <c r="O38" i="7"/>
  <c r="O78" i="7"/>
  <c r="O118" i="7"/>
  <c r="O158" i="7"/>
  <c r="O198" i="7"/>
  <c r="O238" i="7"/>
  <c r="O278" i="7"/>
  <c r="O39" i="7"/>
  <c r="O79" i="7"/>
  <c r="O119" i="7"/>
  <c r="O159" i="7"/>
  <c r="O199" i="7"/>
  <c r="O239" i="7"/>
  <c r="O279" i="7"/>
  <c r="O40" i="7"/>
  <c r="O80" i="7"/>
  <c r="O120" i="7"/>
  <c r="O160" i="7"/>
  <c r="O200" i="7"/>
  <c r="O240" i="7"/>
  <c r="O280" i="7"/>
  <c r="O41" i="7"/>
  <c r="O81" i="7"/>
  <c r="O121" i="7"/>
  <c r="O161" i="7"/>
  <c r="O201" i="7"/>
  <c r="O241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2" i="7"/>
  <c r="N42" i="7"/>
  <c r="N82" i="7"/>
  <c r="N122" i="7"/>
  <c r="N162" i="7"/>
  <c r="N202" i="7"/>
  <c r="N242" i="7"/>
  <c r="N3" i="7"/>
  <c r="N43" i="7"/>
  <c r="N83" i="7"/>
  <c r="N123" i="7"/>
  <c r="N163" i="7"/>
  <c r="N203" i="7"/>
  <c r="N243" i="7"/>
  <c r="N4" i="7"/>
  <c r="N44" i="7"/>
  <c r="N84" i="7"/>
  <c r="N124" i="7"/>
  <c r="N164" i="7"/>
  <c r="N204" i="7"/>
  <c r="N244" i="7"/>
  <c r="N5" i="7"/>
  <c r="N45" i="7"/>
  <c r="N85" i="7"/>
  <c r="N125" i="7"/>
  <c r="N165" i="7"/>
  <c r="N205" i="7"/>
  <c r="N245" i="7"/>
  <c r="N6" i="7"/>
  <c r="N46" i="7"/>
  <c r="N86" i="7"/>
  <c r="N126" i="7"/>
  <c r="N166" i="7"/>
  <c r="N206" i="7"/>
  <c r="N246" i="7"/>
  <c r="N7" i="7"/>
  <c r="N47" i="7"/>
  <c r="N87" i="7"/>
  <c r="N127" i="7"/>
  <c r="N167" i="7"/>
  <c r="N207" i="7"/>
  <c r="N247" i="7"/>
  <c r="N8" i="7"/>
  <c r="N48" i="7"/>
  <c r="N88" i="7"/>
  <c r="N128" i="7"/>
  <c r="N168" i="7"/>
  <c r="N208" i="7"/>
  <c r="N248" i="7"/>
  <c r="N9" i="7"/>
  <c r="N49" i="7"/>
  <c r="N89" i="7"/>
  <c r="N129" i="7"/>
  <c r="N169" i="7"/>
  <c r="N209" i="7"/>
  <c r="N249" i="7"/>
  <c r="N10" i="7"/>
  <c r="N50" i="7"/>
  <c r="N90" i="7"/>
  <c r="N130" i="7"/>
  <c r="N170" i="7"/>
  <c r="N210" i="7"/>
  <c r="N250" i="7"/>
  <c r="N11" i="7"/>
  <c r="N51" i="7"/>
  <c r="N91" i="7"/>
  <c r="N131" i="7"/>
  <c r="N171" i="7"/>
  <c r="N211" i="7"/>
  <c r="N251" i="7"/>
  <c r="N12" i="7"/>
  <c r="N52" i="7"/>
  <c r="N92" i="7"/>
  <c r="N132" i="7"/>
  <c r="N172" i="7"/>
  <c r="N212" i="7"/>
  <c r="N252" i="7"/>
  <c r="N13" i="7"/>
  <c r="N53" i="7"/>
  <c r="N93" i="7"/>
  <c r="N133" i="7"/>
  <c r="N173" i="7"/>
  <c r="N213" i="7"/>
  <c r="N253" i="7"/>
  <c r="N14" i="7"/>
  <c r="N54" i="7"/>
  <c r="N94" i="7"/>
  <c r="N134" i="7"/>
  <c r="N174" i="7"/>
  <c r="N214" i="7"/>
  <c r="N254" i="7"/>
  <c r="N15" i="7"/>
  <c r="N55" i="7"/>
  <c r="N95" i="7"/>
  <c r="N135" i="7"/>
  <c r="N175" i="7"/>
  <c r="N215" i="7"/>
  <c r="N255" i="7"/>
  <c r="N16" i="7"/>
  <c r="N56" i="7"/>
  <c r="N96" i="7"/>
  <c r="N136" i="7"/>
  <c r="N176" i="7"/>
  <c r="N216" i="7"/>
  <c r="N256" i="7"/>
  <c r="N17" i="7"/>
  <c r="N57" i="7"/>
  <c r="N97" i="7"/>
  <c r="N137" i="7"/>
  <c r="N177" i="7"/>
  <c r="N217" i="7"/>
  <c r="N257" i="7"/>
  <c r="N18" i="7"/>
  <c r="N58" i="7"/>
  <c r="N98" i="7"/>
  <c r="N138" i="7"/>
  <c r="N178" i="7"/>
  <c r="N218" i="7"/>
  <c r="N258" i="7"/>
  <c r="N19" i="7"/>
  <c r="N59" i="7"/>
  <c r="N99" i="7"/>
  <c r="N139" i="7"/>
  <c r="N179" i="7"/>
  <c r="N219" i="7"/>
  <c r="N259" i="7"/>
  <c r="N20" i="7"/>
  <c r="N60" i="7"/>
  <c r="N100" i="7"/>
  <c r="N140" i="7"/>
  <c r="N180" i="7"/>
  <c r="N220" i="7"/>
  <c r="N260" i="7"/>
  <c r="N21" i="7"/>
  <c r="N61" i="7"/>
  <c r="N101" i="7"/>
  <c r="N141" i="7"/>
  <c r="N181" i="7"/>
  <c r="N221" i="7"/>
  <c r="N261" i="7"/>
  <c r="N22" i="7"/>
  <c r="N62" i="7"/>
  <c r="N102" i="7"/>
  <c r="N142" i="7"/>
  <c r="N182" i="7"/>
  <c r="N222" i="7"/>
  <c r="N262" i="7"/>
  <c r="N23" i="7"/>
  <c r="N63" i="7"/>
  <c r="N103" i="7"/>
  <c r="N143" i="7"/>
  <c r="N183" i="7"/>
  <c r="N223" i="7"/>
  <c r="N263" i="7"/>
  <c r="N24" i="7"/>
  <c r="N64" i="7"/>
  <c r="N104" i="7"/>
  <c r="N144" i="7"/>
  <c r="N184" i="7"/>
  <c r="N224" i="7"/>
  <c r="N264" i="7"/>
  <c r="N25" i="7"/>
  <c r="N65" i="7"/>
  <c r="N105" i="7"/>
  <c r="N145" i="7"/>
  <c r="N185" i="7"/>
  <c r="N225" i="7"/>
  <c r="N265" i="7"/>
  <c r="N26" i="7"/>
  <c r="N66" i="7"/>
  <c r="N106" i="7"/>
  <c r="N146" i="7"/>
  <c r="N186" i="7"/>
  <c r="N226" i="7"/>
  <c r="N266" i="7"/>
  <c r="N27" i="7"/>
  <c r="N67" i="7"/>
  <c r="N107" i="7"/>
  <c r="N147" i="7"/>
  <c r="N187" i="7"/>
  <c r="N227" i="7"/>
  <c r="N267" i="7"/>
  <c r="N28" i="7"/>
  <c r="N68" i="7"/>
  <c r="N108" i="7"/>
  <c r="N148" i="7"/>
  <c r="N188" i="7"/>
  <c r="N228" i="7"/>
  <c r="N268" i="7"/>
  <c r="N29" i="7"/>
  <c r="N69" i="7"/>
  <c r="N109" i="7"/>
  <c r="N149" i="7"/>
  <c r="N189" i="7"/>
  <c r="N229" i="7"/>
  <c r="N269" i="7"/>
  <c r="N30" i="7"/>
  <c r="N70" i="7"/>
  <c r="N110" i="7"/>
  <c r="N150" i="7"/>
  <c r="N190" i="7"/>
  <c r="N230" i="7"/>
  <c r="N270" i="7"/>
  <c r="N31" i="7"/>
  <c r="N71" i="7"/>
  <c r="N111" i="7"/>
  <c r="N151" i="7"/>
  <c r="N191" i="7"/>
  <c r="N231" i="7"/>
  <c r="N271" i="7"/>
  <c r="N32" i="7"/>
  <c r="N72" i="7"/>
  <c r="N112" i="7"/>
  <c r="N152" i="7"/>
  <c r="N192" i="7"/>
  <c r="N232" i="7"/>
  <c r="N272" i="7"/>
  <c r="N33" i="7"/>
  <c r="N73" i="7"/>
  <c r="N113" i="7"/>
  <c r="N153" i="7"/>
  <c r="N193" i="7"/>
  <c r="N233" i="7"/>
  <c r="N273" i="7"/>
  <c r="N34" i="7"/>
  <c r="N74" i="7"/>
  <c r="N114" i="7"/>
  <c r="N154" i="7"/>
  <c r="N194" i="7"/>
  <c r="N234" i="7"/>
  <c r="N274" i="7"/>
  <c r="N35" i="7"/>
  <c r="N75" i="7"/>
  <c r="N115" i="7"/>
  <c r="N155" i="7"/>
  <c r="N195" i="7"/>
  <c r="N235" i="7"/>
  <c r="N275" i="7"/>
  <c r="N36" i="7"/>
  <c r="N76" i="7"/>
  <c r="N116" i="7"/>
  <c r="N156" i="7"/>
  <c r="N196" i="7"/>
  <c r="N236" i="7"/>
  <c r="N276" i="7"/>
  <c r="N37" i="7"/>
  <c r="N77" i="7"/>
  <c r="N117" i="7"/>
  <c r="N157" i="7"/>
  <c r="N197" i="7"/>
  <c r="N237" i="7"/>
  <c r="N277" i="7"/>
  <c r="N38" i="7"/>
  <c r="N78" i="7"/>
  <c r="N118" i="7"/>
  <c r="N158" i="7"/>
  <c r="N198" i="7"/>
  <c r="N238" i="7"/>
  <c r="N278" i="7"/>
  <c r="N39" i="7"/>
  <c r="N79" i="7"/>
  <c r="N119" i="7"/>
  <c r="N159" i="7"/>
  <c r="N199" i="7"/>
  <c r="N239" i="7"/>
  <c r="N279" i="7"/>
  <c r="N40" i="7"/>
  <c r="N80" i="7"/>
  <c r="N120" i="7"/>
  <c r="N160" i="7"/>
  <c r="N200" i="7"/>
  <c r="N240" i="7"/>
  <c r="N280" i="7"/>
  <c r="N41" i="7"/>
  <c r="N81" i="7"/>
  <c r="N121" i="7"/>
  <c r="N161" i="7"/>
  <c r="N201" i="7"/>
  <c r="N241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2" i="7"/>
  <c r="P393" i="7" l="1"/>
  <c r="P242" i="7"/>
  <c r="R242" i="7" s="1"/>
  <c r="P202" i="7"/>
  <c r="R202" i="7" s="1"/>
  <c r="P390" i="7"/>
  <c r="Q390" i="7" s="1"/>
  <c r="P382" i="7"/>
  <c r="R382" i="7" s="1"/>
  <c r="P389" i="7"/>
  <c r="P381" i="7"/>
  <c r="P373" i="7"/>
  <c r="Q373" i="7" s="1"/>
  <c r="P365" i="7"/>
  <c r="P357" i="7"/>
  <c r="R357" i="7" s="1"/>
  <c r="P349" i="7"/>
  <c r="R349" i="7" s="1"/>
  <c r="P341" i="7"/>
  <c r="R341" i="7" s="1"/>
  <c r="P333" i="7"/>
  <c r="Q333" i="7" s="1"/>
  <c r="P325" i="7"/>
  <c r="P317" i="7"/>
  <c r="Q317" i="7" s="1"/>
  <c r="P309" i="7"/>
  <c r="Q309" i="7" s="1"/>
  <c r="P301" i="7"/>
  <c r="P293" i="7"/>
  <c r="R293" i="7" s="1"/>
  <c r="P285" i="7"/>
  <c r="R285" i="7" s="1"/>
  <c r="P121" i="7"/>
  <c r="R121" i="7" s="1"/>
  <c r="P80" i="7"/>
  <c r="P39" i="7"/>
  <c r="P277" i="7"/>
  <c r="P236" i="7"/>
  <c r="P195" i="7"/>
  <c r="P154" i="7"/>
  <c r="P113" i="7"/>
  <c r="R113" i="7" s="1"/>
  <c r="P72" i="7"/>
  <c r="Q72" i="7" s="1"/>
  <c r="P31" i="7"/>
  <c r="Q31" i="7" s="1"/>
  <c r="P269" i="7"/>
  <c r="P228" i="7"/>
  <c r="P187" i="7"/>
  <c r="R187" i="7" s="1"/>
  <c r="P146" i="7"/>
  <c r="R146" i="7" s="1"/>
  <c r="P105" i="7"/>
  <c r="R105" i="7" s="1"/>
  <c r="P64" i="7"/>
  <c r="R64" i="7" s="1"/>
  <c r="P23" i="7"/>
  <c r="Q23" i="7" s="1"/>
  <c r="P261" i="7"/>
  <c r="R261" i="7" s="1"/>
  <c r="P220" i="7"/>
  <c r="P179" i="7"/>
  <c r="P138" i="7"/>
  <c r="P97" i="7"/>
  <c r="R97" i="7" s="1"/>
  <c r="P56" i="7"/>
  <c r="R56" i="7" s="1"/>
  <c r="P15" i="7"/>
  <c r="R15" i="7" s="1"/>
  <c r="P253" i="7"/>
  <c r="R253" i="7" s="1"/>
  <c r="P212" i="7"/>
  <c r="P171" i="7"/>
  <c r="P130" i="7"/>
  <c r="P89" i="7"/>
  <c r="Q89" i="7" s="1"/>
  <c r="P48" i="7"/>
  <c r="Q48" i="7" s="1"/>
  <c r="P7" i="7"/>
  <c r="Q7" i="7" s="1"/>
  <c r="P245" i="7"/>
  <c r="R245" i="7" s="1"/>
  <c r="P204" i="7"/>
  <c r="P163" i="7"/>
  <c r="P122" i="7"/>
  <c r="P82" i="7"/>
  <c r="R82" i="7" s="1"/>
  <c r="P42" i="7"/>
  <c r="R42" i="7" s="1"/>
  <c r="R389" i="7"/>
  <c r="Q389" i="7"/>
  <c r="R373" i="7"/>
  <c r="Q341" i="7"/>
  <c r="R325" i="7"/>
  <c r="Q325" i="7"/>
  <c r="R309" i="7"/>
  <c r="R39" i="7"/>
  <c r="Q39" i="7"/>
  <c r="R236" i="7"/>
  <c r="R154" i="7"/>
  <c r="R72" i="7"/>
  <c r="R269" i="7"/>
  <c r="Q64" i="7"/>
  <c r="R179" i="7"/>
  <c r="Q97" i="7"/>
  <c r="R212" i="7"/>
  <c r="R130" i="7"/>
  <c r="R48" i="7"/>
  <c r="R122" i="7"/>
  <c r="R381" i="7"/>
  <c r="Q381" i="7"/>
  <c r="R365" i="7"/>
  <c r="Q365" i="7"/>
  <c r="R333" i="7"/>
  <c r="R317" i="7"/>
  <c r="R301" i="7"/>
  <c r="R80" i="7"/>
  <c r="Q80" i="7"/>
  <c r="R277" i="7"/>
  <c r="R195" i="7"/>
  <c r="R31" i="7"/>
  <c r="R228" i="7"/>
  <c r="R23" i="7"/>
  <c r="R220" i="7"/>
  <c r="R138" i="7"/>
  <c r="R171" i="7"/>
  <c r="R89" i="7"/>
  <c r="R7" i="7"/>
  <c r="R204" i="7"/>
  <c r="R163" i="7"/>
  <c r="R393" i="7"/>
  <c r="Q393" i="7"/>
  <c r="Q382" i="7"/>
  <c r="P2" i="7"/>
  <c r="P386" i="7"/>
  <c r="P378" i="7"/>
  <c r="P370" i="7"/>
  <c r="P362" i="7"/>
  <c r="P354" i="7"/>
  <c r="P346" i="7"/>
  <c r="P338" i="7"/>
  <c r="P330" i="7"/>
  <c r="P322" i="7"/>
  <c r="P314" i="7"/>
  <c r="P306" i="7"/>
  <c r="P298" i="7"/>
  <c r="P290" i="7"/>
  <c r="P282" i="7"/>
  <c r="P280" i="7"/>
  <c r="P239" i="7"/>
  <c r="P198" i="7"/>
  <c r="P157" i="7"/>
  <c r="P116" i="7"/>
  <c r="P75" i="7"/>
  <c r="P34" i="7"/>
  <c r="P272" i="7"/>
  <c r="P231" i="7"/>
  <c r="P190" i="7"/>
  <c r="P149" i="7"/>
  <c r="P108" i="7"/>
  <c r="P67" i="7"/>
  <c r="P26" i="7"/>
  <c r="P264" i="7"/>
  <c r="P223" i="7"/>
  <c r="P182" i="7"/>
  <c r="P141" i="7"/>
  <c r="P100" i="7"/>
  <c r="P59" i="7"/>
  <c r="P18" i="7"/>
  <c r="P256" i="7"/>
  <c r="P215" i="7"/>
  <c r="P174" i="7"/>
  <c r="P133" i="7"/>
  <c r="P92" i="7"/>
  <c r="P51" i="7"/>
  <c r="P10" i="7"/>
  <c r="P248" i="7"/>
  <c r="P207" i="7"/>
  <c r="P166" i="7"/>
  <c r="P125" i="7"/>
  <c r="P84" i="7"/>
  <c r="P43" i="7"/>
  <c r="P385" i="7"/>
  <c r="P369" i="7"/>
  <c r="P353" i="7"/>
  <c r="P337" i="7"/>
  <c r="P329" i="7"/>
  <c r="P321" i="7"/>
  <c r="P313" i="7"/>
  <c r="P297" i="7"/>
  <c r="P289" i="7"/>
  <c r="P281" i="7"/>
  <c r="P240" i="7"/>
  <c r="P199" i="7"/>
  <c r="P158" i="7"/>
  <c r="P117" i="7"/>
  <c r="P76" i="7"/>
  <c r="P35" i="7"/>
  <c r="P273" i="7"/>
  <c r="P232" i="7"/>
  <c r="P191" i="7"/>
  <c r="P150" i="7"/>
  <c r="P109" i="7"/>
  <c r="P68" i="7"/>
  <c r="P27" i="7"/>
  <c r="P265" i="7"/>
  <c r="P224" i="7"/>
  <c r="P183" i="7"/>
  <c r="P142" i="7"/>
  <c r="P101" i="7"/>
  <c r="P60" i="7"/>
  <c r="P19" i="7"/>
  <c r="P257" i="7"/>
  <c r="P216" i="7"/>
  <c r="P175" i="7"/>
  <c r="P134" i="7"/>
  <c r="P93" i="7"/>
  <c r="P52" i="7"/>
  <c r="P11" i="7"/>
  <c r="P249" i="7"/>
  <c r="P208" i="7"/>
  <c r="P167" i="7"/>
  <c r="P126" i="7"/>
  <c r="P85" i="7"/>
  <c r="P44" i="7"/>
  <c r="P3" i="7"/>
  <c r="P377" i="7"/>
  <c r="P361" i="7"/>
  <c r="P345" i="7"/>
  <c r="P305" i="7"/>
  <c r="P392" i="7"/>
  <c r="P384" i="7"/>
  <c r="P376" i="7"/>
  <c r="P368" i="7"/>
  <c r="P360" i="7"/>
  <c r="P352" i="7"/>
  <c r="P344" i="7"/>
  <c r="P336" i="7"/>
  <c r="P328" i="7"/>
  <c r="P320" i="7"/>
  <c r="P312" i="7"/>
  <c r="P304" i="7"/>
  <c r="P296" i="7"/>
  <c r="P288" i="7"/>
  <c r="P241" i="7"/>
  <c r="P200" i="7"/>
  <c r="P159" i="7"/>
  <c r="P118" i="7"/>
  <c r="P77" i="7"/>
  <c r="P36" i="7"/>
  <c r="P274" i="7"/>
  <c r="P233" i="7"/>
  <c r="P192" i="7"/>
  <c r="P151" i="7"/>
  <c r="P110" i="7"/>
  <c r="P69" i="7"/>
  <c r="P28" i="7"/>
  <c r="P266" i="7"/>
  <c r="P225" i="7"/>
  <c r="P184" i="7"/>
  <c r="P143" i="7"/>
  <c r="P102" i="7"/>
  <c r="P61" i="7"/>
  <c r="P20" i="7"/>
  <c r="P258" i="7"/>
  <c r="P217" i="7"/>
  <c r="P176" i="7"/>
  <c r="P135" i="7"/>
  <c r="P94" i="7"/>
  <c r="P53" i="7"/>
  <c r="P12" i="7"/>
  <c r="P250" i="7"/>
  <c r="P209" i="7"/>
  <c r="P168" i="7"/>
  <c r="P127" i="7"/>
  <c r="P86" i="7"/>
  <c r="P45" i="7"/>
  <c r="P4" i="7"/>
  <c r="P391" i="7"/>
  <c r="P383" i="7"/>
  <c r="P375" i="7"/>
  <c r="P367" i="7"/>
  <c r="P359" i="7"/>
  <c r="P351" i="7"/>
  <c r="P343" i="7"/>
  <c r="P335" i="7"/>
  <c r="P327" i="7"/>
  <c r="P319" i="7"/>
  <c r="P311" i="7"/>
  <c r="P303" i="7"/>
  <c r="P295" i="7"/>
  <c r="P287" i="7"/>
  <c r="P201" i="7"/>
  <c r="P160" i="7"/>
  <c r="P119" i="7"/>
  <c r="P78" i="7"/>
  <c r="P37" i="7"/>
  <c r="P275" i="7"/>
  <c r="P234" i="7"/>
  <c r="P193" i="7"/>
  <c r="P152" i="7"/>
  <c r="P111" i="7"/>
  <c r="P70" i="7"/>
  <c r="P29" i="7"/>
  <c r="P267" i="7"/>
  <c r="P226" i="7"/>
  <c r="P185" i="7"/>
  <c r="P144" i="7"/>
  <c r="P103" i="7"/>
  <c r="P62" i="7"/>
  <c r="P21" i="7"/>
  <c r="P259" i="7"/>
  <c r="P218" i="7"/>
  <c r="P177" i="7"/>
  <c r="P136" i="7"/>
  <c r="P95" i="7"/>
  <c r="P54" i="7"/>
  <c r="P13" i="7"/>
  <c r="P251" i="7"/>
  <c r="P210" i="7"/>
  <c r="P169" i="7"/>
  <c r="P128" i="7"/>
  <c r="P87" i="7"/>
  <c r="P46" i="7"/>
  <c r="P5" i="7"/>
  <c r="P243" i="7"/>
  <c r="P374" i="7"/>
  <c r="P366" i="7"/>
  <c r="P358" i="7"/>
  <c r="P350" i="7"/>
  <c r="P342" i="7"/>
  <c r="P334" i="7"/>
  <c r="P326" i="7"/>
  <c r="P318" i="7"/>
  <c r="P310" i="7"/>
  <c r="P302" i="7"/>
  <c r="P294" i="7"/>
  <c r="P286" i="7"/>
  <c r="P161" i="7"/>
  <c r="P120" i="7"/>
  <c r="P79" i="7"/>
  <c r="P38" i="7"/>
  <c r="P276" i="7"/>
  <c r="P235" i="7"/>
  <c r="P194" i="7"/>
  <c r="P153" i="7"/>
  <c r="P112" i="7"/>
  <c r="P71" i="7"/>
  <c r="P30" i="7"/>
  <c r="P268" i="7"/>
  <c r="P227" i="7"/>
  <c r="P186" i="7"/>
  <c r="P145" i="7"/>
  <c r="P104" i="7"/>
  <c r="P63" i="7"/>
  <c r="P22" i="7"/>
  <c r="P260" i="7"/>
  <c r="P219" i="7"/>
  <c r="P178" i="7"/>
  <c r="P137" i="7"/>
  <c r="P96" i="7"/>
  <c r="P55" i="7"/>
  <c r="P14" i="7"/>
  <c r="P252" i="7"/>
  <c r="P211" i="7"/>
  <c r="P170" i="7"/>
  <c r="P129" i="7"/>
  <c r="P88" i="7"/>
  <c r="P47" i="7"/>
  <c r="P6" i="7"/>
  <c r="P244" i="7"/>
  <c r="P203" i="7"/>
  <c r="P162" i="7"/>
  <c r="P388" i="7"/>
  <c r="P380" i="7"/>
  <c r="P372" i="7"/>
  <c r="P364" i="7"/>
  <c r="P356" i="7"/>
  <c r="P348" i="7"/>
  <c r="P340" i="7"/>
  <c r="P332" i="7"/>
  <c r="P324" i="7"/>
  <c r="P316" i="7"/>
  <c r="P308" i="7"/>
  <c r="P300" i="7"/>
  <c r="P292" i="7"/>
  <c r="P284" i="7"/>
  <c r="P81" i="7"/>
  <c r="P40" i="7"/>
  <c r="P278" i="7"/>
  <c r="P237" i="7"/>
  <c r="P196" i="7"/>
  <c r="P155" i="7"/>
  <c r="P114" i="7"/>
  <c r="P73" i="7"/>
  <c r="P32" i="7"/>
  <c r="P270" i="7"/>
  <c r="P229" i="7"/>
  <c r="P188" i="7"/>
  <c r="P147" i="7"/>
  <c r="P106" i="7"/>
  <c r="P65" i="7"/>
  <c r="P24" i="7"/>
  <c r="P262" i="7"/>
  <c r="P221" i="7"/>
  <c r="P180" i="7"/>
  <c r="P139" i="7"/>
  <c r="P98" i="7"/>
  <c r="P57" i="7"/>
  <c r="P16" i="7"/>
  <c r="P254" i="7"/>
  <c r="P213" i="7"/>
  <c r="P172" i="7"/>
  <c r="P131" i="7"/>
  <c r="P90" i="7"/>
  <c r="P49" i="7"/>
  <c r="P8" i="7"/>
  <c r="P246" i="7"/>
  <c r="P205" i="7"/>
  <c r="P164" i="7"/>
  <c r="P123" i="7"/>
  <c r="Q82" i="7"/>
  <c r="P387" i="7"/>
  <c r="P379" i="7"/>
  <c r="P371" i="7"/>
  <c r="P363" i="7"/>
  <c r="P355" i="7"/>
  <c r="P347" i="7"/>
  <c r="P339" i="7"/>
  <c r="P331" i="7"/>
  <c r="P323" i="7"/>
  <c r="P315" i="7"/>
  <c r="P307" i="7"/>
  <c r="P299" i="7"/>
  <c r="P291" i="7"/>
  <c r="P283" i="7"/>
  <c r="P41" i="7"/>
  <c r="P279" i="7"/>
  <c r="P238" i="7"/>
  <c r="P197" i="7"/>
  <c r="P156" i="7"/>
  <c r="P115" i="7"/>
  <c r="P74" i="7"/>
  <c r="P33" i="7"/>
  <c r="P271" i="7"/>
  <c r="P230" i="7"/>
  <c r="P189" i="7"/>
  <c r="P148" i="7"/>
  <c r="P107" i="7"/>
  <c r="P66" i="7"/>
  <c r="P25" i="7"/>
  <c r="P263" i="7"/>
  <c r="P222" i="7"/>
  <c r="P181" i="7"/>
  <c r="P140" i="7"/>
  <c r="P99" i="7"/>
  <c r="P58" i="7"/>
  <c r="P17" i="7"/>
  <c r="P255" i="7"/>
  <c r="P214" i="7"/>
  <c r="P173" i="7"/>
  <c r="P132" i="7"/>
  <c r="P91" i="7"/>
  <c r="P50" i="7"/>
  <c r="P9" i="7"/>
  <c r="P247" i="7"/>
  <c r="P206" i="7"/>
  <c r="P165" i="7"/>
  <c r="P124" i="7"/>
  <c r="P83" i="7"/>
  <c r="R390" i="7" l="1"/>
  <c r="Q113" i="7"/>
  <c r="Q15" i="7"/>
  <c r="Q42" i="7"/>
  <c r="Q105" i="7"/>
  <c r="Q121" i="7"/>
  <c r="Q349" i="7"/>
  <c r="Q357" i="7"/>
  <c r="Q56" i="7"/>
  <c r="R263" i="7"/>
  <c r="R255" i="7"/>
  <c r="R9" i="7"/>
  <c r="Q9" i="7"/>
  <c r="R156" i="7"/>
  <c r="R16" i="7"/>
  <c r="Q16" i="7"/>
  <c r="R292" i="7"/>
  <c r="R153" i="7"/>
  <c r="R351" i="7"/>
  <c r="Q351" i="7"/>
  <c r="R50" i="7"/>
  <c r="Q50" i="7"/>
  <c r="R99" i="7"/>
  <c r="Q99" i="7"/>
  <c r="R148" i="7"/>
  <c r="R197" i="7"/>
  <c r="R315" i="7"/>
  <c r="Q315" i="7"/>
  <c r="R379" i="7"/>
  <c r="Q379" i="7"/>
  <c r="R8" i="7"/>
  <c r="Q8" i="7"/>
  <c r="R57" i="7"/>
  <c r="Q57" i="7"/>
  <c r="R106" i="7"/>
  <c r="Q106" i="7"/>
  <c r="R155" i="7"/>
  <c r="R300" i="7"/>
  <c r="R364" i="7"/>
  <c r="Q364" i="7"/>
  <c r="R47" i="7"/>
  <c r="Q47" i="7"/>
  <c r="R96" i="7"/>
  <c r="Q96" i="7"/>
  <c r="R145" i="7"/>
  <c r="R194" i="7"/>
  <c r="R294" i="7"/>
  <c r="Q358" i="7"/>
  <c r="R358" i="7"/>
  <c r="R87" i="7"/>
  <c r="Q87" i="7"/>
  <c r="R136" i="7"/>
  <c r="R185" i="7"/>
  <c r="R234" i="7"/>
  <c r="R295" i="7"/>
  <c r="R359" i="7"/>
  <c r="Q359" i="7"/>
  <c r="R45" i="7"/>
  <c r="Q45" i="7"/>
  <c r="R94" i="7"/>
  <c r="Q94" i="7"/>
  <c r="R143" i="7"/>
  <c r="R192" i="7"/>
  <c r="R241" i="7"/>
  <c r="R344" i="7"/>
  <c r="Q344" i="7"/>
  <c r="R345" i="7"/>
  <c r="Q345" i="7"/>
  <c r="R208" i="7"/>
  <c r="R257" i="7"/>
  <c r="R27" i="7"/>
  <c r="Q27" i="7"/>
  <c r="R76" i="7"/>
  <c r="Q76" i="7"/>
  <c r="R313" i="7"/>
  <c r="Q313" i="7"/>
  <c r="R84" i="7"/>
  <c r="Q84" i="7"/>
  <c r="R133" i="7"/>
  <c r="R182" i="7"/>
  <c r="R231" i="7"/>
  <c r="R280" i="7"/>
  <c r="R338" i="7"/>
  <c r="Q338" i="7"/>
  <c r="R107" i="7"/>
  <c r="Q107" i="7"/>
  <c r="R246" i="7"/>
  <c r="R6" i="7"/>
  <c r="Q6" i="7"/>
  <c r="R193" i="7"/>
  <c r="R91" i="7"/>
  <c r="Q91" i="7"/>
  <c r="R140" i="7"/>
  <c r="R189" i="7"/>
  <c r="R238" i="7"/>
  <c r="Q323" i="7"/>
  <c r="R323" i="7"/>
  <c r="Q387" i="7"/>
  <c r="R387" i="7"/>
  <c r="R49" i="7"/>
  <c r="Q49" i="7"/>
  <c r="R98" i="7"/>
  <c r="Q98" i="7"/>
  <c r="R147" i="7"/>
  <c r="R196" i="7"/>
  <c r="R308" i="7"/>
  <c r="Q308" i="7"/>
  <c r="R372" i="7"/>
  <c r="Q372" i="7"/>
  <c r="R88" i="7"/>
  <c r="Q88" i="7"/>
  <c r="R137" i="7"/>
  <c r="R186" i="7"/>
  <c r="R235" i="7"/>
  <c r="R302" i="7"/>
  <c r="Q366" i="7"/>
  <c r="R366" i="7"/>
  <c r="R128" i="7"/>
  <c r="R177" i="7"/>
  <c r="R226" i="7"/>
  <c r="R275" i="7"/>
  <c r="R303" i="7"/>
  <c r="R367" i="7"/>
  <c r="Q367" i="7"/>
  <c r="R86" i="7"/>
  <c r="Q86" i="7"/>
  <c r="R135" i="7"/>
  <c r="R184" i="7"/>
  <c r="R233" i="7"/>
  <c r="R288" i="7"/>
  <c r="R352" i="7"/>
  <c r="Q352" i="7"/>
  <c r="R361" i="7"/>
  <c r="Q361" i="7"/>
  <c r="R249" i="7"/>
  <c r="R19" i="7"/>
  <c r="Q19" i="7"/>
  <c r="R68" i="7"/>
  <c r="Q68" i="7"/>
  <c r="R117" i="7"/>
  <c r="Q117" i="7"/>
  <c r="R321" i="7"/>
  <c r="Q321" i="7"/>
  <c r="R125" i="7"/>
  <c r="R174" i="7"/>
  <c r="R223" i="7"/>
  <c r="R272" i="7"/>
  <c r="R282" i="7"/>
  <c r="Q346" i="7"/>
  <c r="R346" i="7"/>
  <c r="R206" i="7"/>
  <c r="R58" i="7"/>
  <c r="Q58" i="7"/>
  <c r="R307" i="7"/>
  <c r="Q307" i="7"/>
  <c r="R65" i="7"/>
  <c r="Q65" i="7"/>
  <c r="R356" i="7"/>
  <c r="Q356" i="7"/>
  <c r="R104" i="7"/>
  <c r="Q104" i="7"/>
  <c r="R287" i="7"/>
  <c r="R83" i="7"/>
  <c r="Q83" i="7"/>
  <c r="R132" i="7"/>
  <c r="R181" i="7"/>
  <c r="R230" i="7"/>
  <c r="R279" i="7"/>
  <c r="R331" i="7"/>
  <c r="Q331" i="7"/>
  <c r="R90" i="7"/>
  <c r="Q90" i="7"/>
  <c r="R139" i="7"/>
  <c r="R188" i="7"/>
  <c r="R237" i="7"/>
  <c r="R316" i="7"/>
  <c r="Q316" i="7"/>
  <c r="R380" i="7"/>
  <c r="Q380" i="7"/>
  <c r="R129" i="7"/>
  <c r="R178" i="7"/>
  <c r="R227" i="7"/>
  <c r="R276" i="7"/>
  <c r="Q310" i="7"/>
  <c r="R310" i="7"/>
  <c r="Q374" i="7"/>
  <c r="R374" i="7"/>
  <c r="R169" i="7"/>
  <c r="R218" i="7"/>
  <c r="R267" i="7"/>
  <c r="R37" i="7"/>
  <c r="Q37" i="7"/>
  <c r="R311" i="7"/>
  <c r="Q311" i="7"/>
  <c r="R375" i="7"/>
  <c r="Q375" i="7"/>
  <c r="R127" i="7"/>
  <c r="R176" i="7"/>
  <c r="R225" i="7"/>
  <c r="R274" i="7"/>
  <c r="R296" i="7"/>
  <c r="R360" i="7"/>
  <c r="Q360" i="7"/>
  <c r="R377" i="7"/>
  <c r="Q377" i="7"/>
  <c r="R11" i="7"/>
  <c r="Q11" i="7"/>
  <c r="R60" i="7"/>
  <c r="Q60" i="7"/>
  <c r="R109" i="7"/>
  <c r="Q109" i="7"/>
  <c r="R158" i="7"/>
  <c r="R329" i="7"/>
  <c r="Q329" i="7"/>
  <c r="R166" i="7"/>
  <c r="R215" i="7"/>
  <c r="R264" i="7"/>
  <c r="R34" i="7"/>
  <c r="Q34" i="7"/>
  <c r="R290" i="7"/>
  <c r="R354" i="7"/>
  <c r="Q354" i="7"/>
  <c r="R124" i="7"/>
  <c r="R173" i="7"/>
  <c r="R222" i="7"/>
  <c r="R271" i="7"/>
  <c r="R41" i="7"/>
  <c r="Q41" i="7"/>
  <c r="R339" i="7"/>
  <c r="Q339" i="7"/>
  <c r="R131" i="7"/>
  <c r="R180" i="7"/>
  <c r="R229" i="7"/>
  <c r="R278" i="7"/>
  <c r="R324" i="7"/>
  <c r="Q324" i="7"/>
  <c r="R388" i="7"/>
  <c r="Q388" i="7"/>
  <c r="R170" i="7"/>
  <c r="R219" i="7"/>
  <c r="R268" i="7"/>
  <c r="R38" i="7"/>
  <c r="Q38" i="7"/>
  <c r="Q318" i="7"/>
  <c r="R318" i="7"/>
  <c r="R210" i="7"/>
  <c r="R259" i="7"/>
  <c r="R29" i="7"/>
  <c r="Q29" i="7"/>
  <c r="R78" i="7"/>
  <c r="Q78" i="7"/>
  <c r="R319" i="7"/>
  <c r="Q319" i="7"/>
  <c r="R383" i="7"/>
  <c r="Q383" i="7"/>
  <c r="R168" i="7"/>
  <c r="R217" i="7"/>
  <c r="R266" i="7"/>
  <c r="R36" i="7"/>
  <c r="Q36" i="7"/>
  <c r="R304" i="7"/>
  <c r="Q304" i="7"/>
  <c r="R368" i="7"/>
  <c r="Q368" i="7"/>
  <c r="R3" i="7"/>
  <c r="Q3" i="7"/>
  <c r="R52" i="7"/>
  <c r="Q52" i="7"/>
  <c r="R101" i="7"/>
  <c r="Q101" i="7"/>
  <c r="R150" i="7"/>
  <c r="R199" i="7"/>
  <c r="R337" i="7"/>
  <c r="Q337" i="7"/>
  <c r="R207" i="7"/>
  <c r="R256" i="7"/>
  <c r="R26" i="7"/>
  <c r="Q26" i="7"/>
  <c r="R75" i="7"/>
  <c r="Q75" i="7"/>
  <c r="R298" i="7"/>
  <c r="R362" i="7"/>
  <c r="Q362" i="7"/>
  <c r="R33" i="7"/>
  <c r="Q33" i="7"/>
  <c r="R283" i="7"/>
  <c r="Q347" i="7"/>
  <c r="R347" i="7"/>
  <c r="R123" i="7"/>
  <c r="R172" i="7"/>
  <c r="R221" i="7"/>
  <c r="R270" i="7"/>
  <c r="R40" i="7"/>
  <c r="Q40" i="7"/>
  <c r="S39" i="7" s="1"/>
  <c r="R332" i="7"/>
  <c r="Q332" i="7"/>
  <c r="R162" i="7"/>
  <c r="R211" i="7"/>
  <c r="R260" i="7"/>
  <c r="R30" i="7"/>
  <c r="Q30" i="7"/>
  <c r="R79" i="7"/>
  <c r="Q79" i="7"/>
  <c r="Q326" i="7"/>
  <c r="R326" i="7"/>
  <c r="R251" i="7"/>
  <c r="R21" i="7"/>
  <c r="Q21" i="7"/>
  <c r="R70" i="7"/>
  <c r="Q70" i="7"/>
  <c r="R119" i="7"/>
  <c r="Q119" i="7"/>
  <c r="R327" i="7"/>
  <c r="Q327" i="7"/>
  <c r="R391" i="7"/>
  <c r="Q391" i="7"/>
  <c r="R209" i="7"/>
  <c r="R258" i="7"/>
  <c r="R28" i="7"/>
  <c r="Q28" i="7"/>
  <c r="R77" i="7"/>
  <c r="Q77" i="7"/>
  <c r="R312" i="7"/>
  <c r="Q312" i="7"/>
  <c r="R376" i="7"/>
  <c r="Q376" i="7"/>
  <c r="R44" i="7"/>
  <c r="Q44" i="7"/>
  <c r="R93" i="7"/>
  <c r="Q93" i="7"/>
  <c r="R142" i="7"/>
  <c r="R191" i="7"/>
  <c r="R240" i="7"/>
  <c r="R353" i="7"/>
  <c r="Q353" i="7"/>
  <c r="R248" i="7"/>
  <c r="Q18" i="7"/>
  <c r="R18" i="7"/>
  <c r="Q67" i="7"/>
  <c r="R67" i="7"/>
  <c r="Q116" i="7"/>
  <c r="R116" i="7"/>
  <c r="Q306" i="7"/>
  <c r="R306" i="7"/>
  <c r="Q370" i="7"/>
  <c r="R370" i="7"/>
  <c r="R74" i="7"/>
  <c r="Q74" i="7"/>
  <c r="R355" i="7"/>
  <c r="Q355" i="7"/>
  <c r="R213" i="7"/>
  <c r="R32" i="7"/>
  <c r="Q32" i="7"/>
  <c r="S31" i="7" s="1"/>
  <c r="R340" i="7"/>
  <c r="Q340" i="7"/>
  <c r="R252" i="7"/>
  <c r="R71" i="7"/>
  <c r="Q71" i="7"/>
  <c r="Q334" i="7"/>
  <c r="R334" i="7"/>
  <c r="R243" i="7"/>
  <c r="R13" i="7"/>
  <c r="Q13" i="7"/>
  <c r="R62" i="7"/>
  <c r="Q62" i="7"/>
  <c r="R111" i="7"/>
  <c r="Q111" i="7"/>
  <c r="R160" i="7"/>
  <c r="R250" i="7"/>
  <c r="R20" i="7"/>
  <c r="Q20" i="7"/>
  <c r="R69" i="7"/>
  <c r="Q69" i="7"/>
  <c r="R118" i="7"/>
  <c r="Q118" i="7"/>
  <c r="R320" i="7"/>
  <c r="Q320" i="7"/>
  <c r="R384" i="7"/>
  <c r="Q384" i="7"/>
  <c r="R85" i="7"/>
  <c r="Q85" i="7"/>
  <c r="R134" i="7"/>
  <c r="R183" i="7"/>
  <c r="R232" i="7"/>
  <c r="R281" i="7"/>
  <c r="R369" i="7"/>
  <c r="Q369" i="7"/>
  <c r="Q10" i="7"/>
  <c r="R10" i="7"/>
  <c r="Q59" i="7"/>
  <c r="R59" i="7"/>
  <c r="Q108" i="7"/>
  <c r="R108" i="7"/>
  <c r="R157" i="7"/>
  <c r="R314" i="7"/>
  <c r="Q314" i="7"/>
  <c r="R378" i="7"/>
  <c r="Q378" i="7"/>
  <c r="R165" i="7"/>
  <c r="R25" i="7"/>
  <c r="Q25" i="7"/>
  <c r="S25" i="7" s="1"/>
  <c r="R291" i="7"/>
  <c r="R164" i="7"/>
  <c r="R262" i="7"/>
  <c r="R81" i="7"/>
  <c r="Q81" i="7"/>
  <c r="R203" i="7"/>
  <c r="R22" i="7"/>
  <c r="Q22" i="7"/>
  <c r="S22" i="7" s="1"/>
  <c r="R120" i="7"/>
  <c r="Q120" i="7"/>
  <c r="R335" i="7"/>
  <c r="Q335" i="7"/>
  <c r="R247" i="7"/>
  <c r="R17" i="7"/>
  <c r="Q17" i="7"/>
  <c r="R66" i="7"/>
  <c r="Q66" i="7"/>
  <c r="R115" i="7"/>
  <c r="Q115" i="7"/>
  <c r="R299" i="7"/>
  <c r="R363" i="7"/>
  <c r="Q363" i="7"/>
  <c r="R205" i="7"/>
  <c r="R254" i="7"/>
  <c r="R24" i="7"/>
  <c r="Q24" i="7"/>
  <c r="R73" i="7"/>
  <c r="Q73" i="7"/>
  <c r="R284" i="7"/>
  <c r="R348" i="7"/>
  <c r="Q348" i="7"/>
  <c r="R244" i="7"/>
  <c r="R14" i="7"/>
  <c r="Q14" i="7"/>
  <c r="R63" i="7"/>
  <c r="Q63" i="7"/>
  <c r="R112" i="7"/>
  <c r="Q112" i="7"/>
  <c r="R161" i="7"/>
  <c r="Q342" i="7"/>
  <c r="R342" i="7"/>
  <c r="R5" i="7"/>
  <c r="Q5" i="7"/>
  <c r="R54" i="7"/>
  <c r="Q54" i="7"/>
  <c r="R103" i="7"/>
  <c r="Q103" i="7"/>
  <c r="R152" i="7"/>
  <c r="R201" i="7"/>
  <c r="R343" i="7"/>
  <c r="Q343" i="7"/>
  <c r="R12" i="7"/>
  <c r="Q12" i="7"/>
  <c r="R61" i="7"/>
  <c r="Q61" i="7"/>
  <c r="R110" i="7"/>
  <c r="Q110" i="7"/>
  <c r="R159" i="7"/>
  <c r="R328" i="7"/>
  <c r="Q328" i="7"/>
  <c r="R392" i="7"/>
  <c r="Q392" i="7"/>
  <c r="R126" i="7"/>
  <c r="R175" i="7"/>
  <c r="R224" i="7"/>
  <c r="R273" i="7"/>
  <c r="R289" i="7"/>
  <c r="R385" i="7"/>
  <c r="Q385" i="7"/>
  <c r="Q51" i="7"/>
  <c r="R51" i="7"/>
  <c r="Q100" i="7"/>
  <c r="R100" i="7"/>
  <c r="R149" i="7"/>
  <c r="R198" i="7"/>
  <c r="Q322" i="7"/>
  <c r="R322" i="7"/>
  <c r="Q386" i="7"/>
  <c r="R386" i="7"/>
  <c r="R214" i="7"/>
  <c r="R371" i="7"/>
  <c r="Q371" i="7"/>
  <c r="R114" i="7"/>
  <c r="Q114" i="7"/>
  <c r="R55" i="7"/>
  <c r="Q55" i="7"/>
  <c r="R286" i="7"/>
  <c r="R350" i="7"/>
  <c r="Q350" i="7"/>
  <c r="R46" i="7"/>
  <c r="Q46" i="7"/>
  <c r="R95" i="7"/>
  <c r="Q95" i="7"/>
  <c r="R144" i="7"/>
  <c r="R4" i="7"/>
  <c r="Q4" i="7"/>
  <c r="S4" i="7" s="1"/>
  <c r="R53" i="7"/>
  <c r="Q53" i="7"/>
  <c r="R102" i="7"/>
  <c r="Q102" i="7"/>
  <c r="R151" i="7"/>
  <c r="R200" i="7"/>
  <c r="R336" i="7"/>
  <c r="Q336" i="7"/>
  <c r="R305" i="7"/>
  <c r="Q305" i="7"/>
  <c r="R167" i="7"/>
  <c r="R216" i="7"/>
  <c r="R265" i="7"/>
  <c r="R35" i="7"/>
  <c r="Q35" i="7"/>
  <c r="S35" i="7" s="1"/>
  <c r="R297" i="7"/>
  <c r="R43" i="7"/>
  <c r="Q43" i="7"/>
  <c r="R92" i="7"/>
  <c r="Q92" i="7"/>
  <c r="R141" i="7"/>
  <c r="R190" i="7"/>
  <c r="R239" i="7"/>
  <c r="R330" i="7"/>
  <c r="Q330" i="7"/>
  <c r="R2" i="7"/>
  <c r="Q2" i="7"/>
  <c r="S30" i="7" l="1"/>
  <c r="S33" i="7"/>
  <c r="S9" i="7"/>
  <c r="S2" i="7"/>
  <c r="S5" i="7"/>
  <c r="S10" i="7"/>
  <c r="S21" i="7"/>
  <c r="S36" i="7"/>
  <c r="S41" i="7"/>
  <c r="S14" i="7"/>
  <c r="S13" i="7"/>
  <c r="S34" i="7"/>
  <c r="S12" i="7"/>
  <c r="S24" i="7"/>
  <c r="S20" i="7"/>
  <c r="S38" i="7"/>
  <c r="S15" i="7"/>
  <c r="S3" i="7"/>
  <c r="S32" i="7"/>
  <c r="S18" i="7"/>
  <c r="S29" i="7"/>
  <c r="S19" i="7"/>
  <c r="S6" i="7"/>
  <c r="S23" i="7"/>
  <c r="S17" i="7"/>
  <c r="S28" i="7"/>
  <c r="S37" i="7"/>
  <c r="S27" i="7"/>
  <c r="S8" i="7"/>
  <c r="S16" i="7"/>
  <c r="S11" i="7"/>
  <c r="S40" i="7"/>
  <c r="S26" i="7"/>
  <c r="S7" i="7"/>
  <c r="N58" i="1" l="1"/>
  <c r="P58" i="1" s="1"/>
  <c r="N114" i="1"/>
  <c r="P114" i="1" s="1"/>
  <c r="N170" i="1"/>
  <c r="P170" i="1" s="1"/>
  <c r="N226" i="1"/>
  <c r="P226" i="1" s="1"/>
  <c r="N3" i="1"/>
  <c r="P3" i="1" s="1"/>
  <c r="N59" i="1"/>
  <c r="P59" i="1" s="1"/>
  <c r="N115" i="1"/>
  <c r="P115" i="1" s="1"/>
  <c r="N171" i="1"/>
  <c r="P171" i="1" s="1"/>
  <c r="N227" i="1"/>
  <c r="P227" i="1" s="1"/>
  <c r="N4" i="1"/>
  <c r="P4" i="1" s="1"/>
  <c r="N60" i="1"/>
  <c r="P60" i="1" s="1"/>
  <c r="N116" i="1"/>
  <c r="P116" i="1" s="1"/>
  <c r="N172" i="1"/>
  <c r="P172" i="1" s="1"/>
  <c r="N228" i="1"/>
  <c r="P228" i="1" s="1"/>
  <c r="N5" i="1"/>
  <c r="P5" i="1" s="1"/>
  <c r="N61" i="1"/>
  <c r="P61" i="1" s="1"/>
  <c r="N117" i="1"/>
  <c r="P117" i="1" s="1"/>
  <c r="N173" i="1"/>
  <c r="P173" i="1" s="1"/>
  <c r="N229" i="1"/>
  <c r="P229" i="1" s="1"/>
  <c r="N6" i="1"/>
  <c r="P6" i="1" s="1"/>
  <c r="N62" i="1"/>
  <c r="P62" i="1" s="1"/>
  <c r="N118" i="1"/>
  <c r="P118" i="1" s="1"/>
  <c r="N174" i="1"/>
  <c r="P174" i="1" s="1"/>
  <c r="N230" i="1"/>
  <c r="P230" i="1" s="1"/>
  <c r="N7" i="1"/>
  <c r="P7" i="1" s="1"/>
  <c r="N63" i="1"/>
  <c r="P63" i="1" s="1"/>
  <c r="N119" i="1"/>
  <c r="P119" i="1" s="1"/>
  <c r="N175" i="1"/>
  <c r="P175" i="1" s="1"/>
  <c r="N231" i="1"/>
  <c r="P231" i="1" s="1"/>
  <c r="N8" i="1"/>
  <c r="P8" i="1" s="1"/>
  <c r="N64" i="1"/>
  <c r="P64" i="1" s="1"/>
  <c r="N120" i="1"/>
  <c r="P120" i="1" s="1"/>
  <c r="N176" i="1"/>
  <c r="P176" i="1" s="1"/>
  <c r="N232" i="1"/>
  <c r="P232" i="1" s="1"/>
  <c r="N9" i="1"/>
  <c r="P9" i="1" s="1"/>
  <c r="N65" i="1"/>
  <c r="P65" i="1" s="1"/>
  <c r="N121" i="1"/>
  <c r="P121" i="1" s="1"/>
  <c r="N177" i="1"/>
  <c r="P177" i="1" s="1"/>
  <c r="N233" i="1"/>
  <c r="P233" i="1" s="1"/>
  <c r="N10" i="1"/>
  <c r="P10" i="1" s="1"/>
  <c r="N66" i="1"/>
  <c r="P66" i="1" s="1"/>
  <c r="N122" i="1"/>
  <c r="P122" i="1" s="1"/>
  <c r="N178" i="1"/>
  <c r="P178" i="1" s="1"/>
  <c r="N234" i="1"/>
  <c r="P234" i="1" s="1"/>
  <c r="N11" i="1"/>
  <c r="P11" i="1" s="1"/>
  <c r="N67" i="1"/>
  <c r="P67" i="1" s="1"/>
  <c r="N123" i="1"/>
  <c r="P123" i="1" s="1"/>
  <c r="N179" i="1"/>
  <c r="P179" i="1" s="1"/>
  <c r="N235" i="1"/>
  <c r="P235" i="1" s="1"/>
  <c r="N12" i="1"/>
  <c r="P12" i="1" s="1"/>
  <c r="N68" i="1"/>
  <c r="P68" i="1" s="1"/>
  <c r="N124" i="1"/>
  <c r="P124" i="1" s="1"/>
  <c r="N180" i="1"/>
  <c r="P180" i="1" s="1"/>
  <c r="N236" i="1"/>
  <c r="P236" i="1" s="1"/>
  <c r="N13" i="1"/>
  <c r="P13" i="1" s="1"/>
  <c r="N69" i="1"/>
  <c r="P69" i="1" s="1"/>
  <c r="N125" i="1"/>
  <c r="P125" i="1" s="1"/>
  <c r="N181" i="1"/>
  <c r="P181" i="1" s="1"/>
  <c r="N237" i="1"/>
  <c r="P237" i="1" s="1"/>
  <c r="N14" i="1"/>
  <c r="P14" i="1" s="1"/>
  <c r="N70" i="1"/>
  <c r="P70" i="1" s="1"/>
  <c r="N126" i="1"/>
  <c r="P126" i="1" s="1"/>
  <c r="N182" i="1"/>
  <c r="P182" i="1" s="1"/>
  <c r="N238" i="1"/>
  <c r="P238" i="1" s="1"/>
  <c r="N15" i="1"/>
  <c r="P15" i="1" s="1"/>
  <c r="N71" i="1"/>
  <c r="P71" i="1" s="1"/>
  <c r="N127" i="1"/>
  <c r="P127" i="1" s="1"/>
  <c r="N183" i="1"/>
  <c r="P183" i="1" s="1"/>
  <c r="N239" i="1"/>
  <c r="P239" i="1" s="1"/>
  <c r="N16" i="1"/>
  <c r="P16" i="1" s="1"/>
  <c r="N72" i="1"/>
  <c r="P72" i="1" s="1"/>
  <c r="N128" i="1"/>
  <c r="P128" i="1" s="1"/>
  <c r="N184" i="1"/>
  <c r="P184" i="1" s="1"/>
  <c r="N240" i="1"/>
  <c r="P240" i="1" s="1"/>
  <c r="N17" i="1"/>
  <c r="P17" i="1" s="1"/>
  <c r="N73" i="1"/>
  <c r="P73" i="1" s="1"/>
  <c r="N129" i="1"/>
  <c r="P129" i="1" s="1"/>
  <c r="N185" i="1"/>
  <c r="P185" i="1" s="1"/>
  <c r="N241" i="1"/>
  <c r="P241" i="1" s="1"/>
  <c r="N18" i="1"/>
  <c r="P18" i="1" s="1"/>
  <c r="N74" i="1"/>
  <c r="P74" i="1" s="1"/>
  <c r="N130" i="1"/>
  <c r="P130" i="1" s="1"/>
  <c r="N186" i="1"/>
  <c r="P186" i="1" s="1"/>
  <c r="N242" i="1"/>
  <c r="P242" i="1" s="1"/>
  <c r="N19" i="1"/>
  <c r="P19" i="1" s="1"/>
  <c r="N75" i="1"/>
  <c r="P75" i="1" s="1"/>
  <c r="N131" i="1"/>
  <c r="P131" i="1" s="1"/>
  <c r="N187" i="1"/>
  <c r="P187" i="1" s="1"/>
  <c r="N243" i="1"/>
  <c r="P243" i="1" s="1"/>
  <c r="N20" i="1"/>
  <c r="P20" i="1" s="1"/>
  <c r="N76" i="1"/>
  <c r="P76" i="1" s="1"/>
  <c r="N132" i="1"/>
  <c r="P132" i="1" s="1"/>
  <c r="N188" i="1"/>
  <c r="P188" i="1" s="1"/>
  <c r="N244" i="1"/>
  <c r="P244" i="1" s="1"/>
  <c r="N21" i="1"/>
  <c r="P21" i="1" s="1"/>
  <c r="N77" i="1"/>
  <c r="P77" i="1" s="1"/>
  <c r="N133" i="1"/>
  <c r="P133" i="1" s="1"/>
  <c r="N189" i="1"/>
  <c r="P189" i="1" s="1"/>
  <c r="N245" i="1"/>
  <c r="P245" i="1" s="1"/>
  <c r="N22" i="1"/>
  <c r="P22" i="1" s="1"/>
  <c r="N78" i="1"/>
  <c r="P78" i="1" s="1"/>
  <c r="N134" i="1"/>
  <c r="P134" i="1" s="1"/>
  <c r="N190" i="1"/>
  <c r="P190" i="1" s="1"/>
  <c r="N246" i="1"/>
  <c r="P246" i="1" s="1"/>
  <c r="N23" i="1"/>
  <c r="P23" i="1" s="1"/>
  <c r="N79" i="1"/>
  <c r="P79" i="1" s="1"/>
  <c r="N135" i="1"/>
  <c r="P135" i="1" s="1"/>
  <c r="N191" i="1"/>
  <c r="P191" i="1" s="1"/>
  <c r="N247" i="1"/>
  <c r="P247" i="1" s="1"/>
  <c r="N24" i="1"/>
  <c r="P24" i="1" s="1"/>
  <c r="N80" i="1"/>
  <c r="P80" i="1" s="1"/>
  <c r="N136" i="1"/>
  <c r="P136" i="1" s="1"/>
  <c r="N192" i="1"/>
  <c r="P192" i="1" s="1"/>
  <c r="N248" i="1"/>
  <c r="P248" i="1" s="1"/>
  <c r="N25" i="1"/>
  <c r="P25" i="1" s="1"/>
  <c r="N81" i="1"/>
  <c r="P81" i="1" s="1"/>
  <c r="N137" i="1"/>
  <c r="P137" i="1" s="1"/>
  <c r="N193" i="1"/>
  <c r="P193" i="1" s="1"/>
  <c r="N249" i="1"/>
  <c r="P249" i="1" s="1"/>
  <c r="N26" i="1"/>
  <c r="P26" i="1" s="1"/>
  <c r="N82" i="1"/>
  <c r="P82" i="1" s="1"/>
  <c r="N138" i="1"/>
  <c r="P138" i="1" s="1"/>
  <c r="N194" i="1"/>
  <c r="P194" i="1" s="1"/>
  <c r="N250" i="1"/>
  <c r="P250" i="1" s="1"/>
  <c r="N27" i="1"/>
  <c r="P27" i="1" s="1"/>
  <c r="N83" i="1"/>
  <c r="P83" i="1" s="1"/>
  <c r="N139" i="1"/>
  <c r="P139" i="1" s="1"/>
  <c r="N195" i="1"/>
  <c r="P195" i="1" s="1"/>
  <c r="N251" i="1"/>
  <c r="P251" i="1" s="1"/>
  <c r="N28" i="1"/>
  <c r="P28" i="1" s="1"/>
  <c r="N84" i="1"/>
  <c r="P84" i="1" s="1"/>
  <c r="N140" i="1"/>
  <c r="P140" i="1" s="1"/>
  <c r="N196" i="1"/>
  <c r="P196" i="1" s="1"/>
  <c r="N252" i="1"/>
  <c r="P252" i="1" s="1"/>
  <c r="N29" i="1"/>
  <c r="P29" i="1" s="1"/>
  <c r="N85" i="1"/>
  <c r="P85" i="1" s="1"/>
  <c r="N141" i="1"/>
  <c r="P141" i="1" s="1"/>
  <c r="N197" i="1"/>
  <c r="P197" i="1" s="1"/>
  <c r="N253" i="1"/>
  <c r="P253" i="1" s="1"/>
  <c r="N30" i="1"/>
  <c r="P30" i="1" s="1"/>
  <c r="N86" i="1"/>
  <c r="P86" i="1" s="1"/>
  <c r="N142" i="1"/>
  <c r="P142" i="1" s="1"/>
  <c r="N198" i="1"/>
  <c r="P198" i="1" s="1"/>
  <c r="N254" i="1"/>
  <c r="P254" i="1" s="1"/>
  <c r="N31" i="1"/>
  <c r="P31" i="1" s="1"/>
  <c r="N87" i="1"/>
  <c r="P87" i="1" s="1"/>
  <c r="N143" i="1"/>
  <c r="P143" i="1" s="1"/>
  <c r="N199" i="1"/>
  <c r="P199" i="1" s="1"/>
  <c r="N255" i="1"/>
  <c r="P255" i="1" s="1"/>
  <c r="N32" i="1"/>
  <c r="P32" i="1" s="1"/>
  <c r="N88" i="1"/>
  <c r="P88" i="1" s="1"/>
  <c r="N144" i="1"/>
  <c r="P144" i="1" s="1"/>
  <c r="N200" i="1"/>
  <c r="P200" i="1" s="1"/>
  <c r="N256" i="1"/>
  <c r="P256" i="1" s="1"/>
  <c r="N33" i="1"/>
  <c r="P33" i="1" s="1"/>
  <c r="N89" i="1"/>
  <c r="P89" i="1" s="1"/>
  <c r="N145" i="1"/>
  <c r="P145" i="1" s="1"/>
  <c r="N201" i="1"/>
  <c r="P201" i="1" s="1"/>
  <c r="N257" i="1"/>
  <c r="P257" i="1" s="1"/>
  <c r="N34" i="1"/>
  <c r="P34" i="1" s="1"/>
  <c r="N90" i="1"/>
  <c r="P90" i="1" s="1"/>
  <c r="N146" i="1"/>
  <c r="P146" i="1" s="1"/>
  <c r="N202" i="1"/>
  <c r="P202" i="1" s="1"/>
  <c r="N258" i="1"/>
  <c r="P258" i="1" s="1"/>
  <c r="N35" i="1"/>
  <c r="P35" i="1" s="1"/>
  <c r="N91" i="1"/>
  <c r="P91" i="1" s="1"/>
  <c r="N147" i="1"/>
  <c r="P147" i="1" s="1"/>
  <c r="N203" i="1"/>
  <c r="P203" i="1" s="1"/>
  <c r="N259" i="1"/>
  <c r="P259" i="1" s="1"/>
  <c r="N36" i="1"/>
  <c r="P36" i="1" s="1"/>
  <c r="N92" i="1"/>
  <c r="P92" i="1" s="1"/>
  <c r="N148" i="1"/>
  <c r="P148" i="1" s="1"/>
  <c r="N204" i="1"/>
  <c r="P204" i="1" s="1"/>
  <c r="N260" i="1"/>
  <c r="P260" i="1" s="1"/>
  <c r="N37" i="1"/>
  <c r="P37" i="1" s="1"/>
  <c r="N93" i="1"/>
  <c r="P93" i="1" s="1"/>
  <c r="N149" i="1"/>
  <c r="P149" i="1" s="1"/>
  <c r="N205" i="1"/>
  <c r="P205" i="1" s="1"/>
  <c r="N261" i="1"/>
  <c r="P261" i="1" s="1"/>
  <c r="N38" i="1"/>
  <c r="P38" i="1" s="1"/>
  <c r="N94" i="1"/>
  <c r="P94" i="1" s="1"/>
  <c r="N150" i="1"/>
  <c r="P150" i="1" s="1"/>
  <c r="N206" i="1"/>
  <c r="P206" i="1" s="1"/>
  <c r="N262" i="1"/>
  <c r="P262" i="1" s="1"/>
  <c r="N39" i="1"/>
  <c r="P39" i="1" s="1"/>
  <c r="N95" i="1"/>
  <c r="P95" i="1" s="1"/>
  <c r="N151" i="1"/>
  <c r="P151" i="1" s="1"/>
  <c r="N207" i="1"/>
  <c r="P207" i="1" s="1"/>
  <c r="N263" i="1"/>
  <c r="P263" i="1" s="1"/>
  <c r="N40" i="1"/>
  <c r="P40" i="1" s="1"/>
  <c r="N96" i="1"/>
  <c r="P96" i="1" s="1"/>
  <c r="N152" i="1"/>
  <c r="P152" i="1" s="1"/>
  <c r="N208" i="1"/>
  <c r="P208" i="1" s="1"/>
  <c r="N264" i="1"/>
  <c r="P264" i="1" s="1"/>
  <c r="N41" i="1"/>
  <c r="P41" i="1" s="1"/>
  <c r="N97" i="1"/>
  <c r="P97" i="1" s="1"/>
  <c r="N153" i="1"/>
  <c r="P153" i="1" s="1"/>
  <c r="N209" i="1"/>
  <c r="P209" i="1" s="1"/>
  <c r="N265" i="1"/>
  <c r="P265" i="1" s="1"/>
  <c r="N42" i="1"/>
  <c r="P42" i="1" s="1"/>
  <c r="N98" i="1"/>
  <c r="P98" i="1" s="1"/>
  <c r="N154" i="1"/>
  <c r="P154" i="1" s="1"/>
  <c r="N210" i="1"/>
  <c r="P210" i="1" s="1"/>
  <c r="N266" i="1"/>
  <c r="P266" i="1" s="1"/>
  <c r="N43" i="1"/>
  <c r="P43" i="1" s="1"/>
  <c r="N99" i="1"/>
  <c r="P99" i="1" s="1"/>
  <c r="N155" i="1"/>
  <c r="P155" i="1" s="1"/>
  <c r="N211" i="1"/>
  <c r="P211" i="1" s="1"/>
  <c r="N267" i="1"/>
  <c r="P267" i="1" s="1"/>
  <c r="N44" i="1"/>
  <c r="P44" i="1" s="1"/>
  <c r="N100" i="1"/>
  <c r="P100" i="1" s="1"/>
  <c r="N156" i="1"/>
  <c r="P156" i="1" s="1"/>
  <c r="N212" i="1"/>
  <c r="P212" i="1" s="1"/>
  <c r="N268" i="1"/>
  <c r="P268" i="1" s="1"/>
  <c r="N45" i="1"/>
  <c r="P45" i="1" s="1"/>
  <c r="N101" i="1"/>
  <c r="P101" i="1" s="1"/>
  <c r="N157" i="1"/>
  <c r="P157" i="1" s="1"/>
  <c r="N213" i="1"/>
  <c r="P213" i="1" s="1"/>
  <c r="N269" i="1"/>
  <c r="P269" i="1" s="1"/>
  <c r="N46" i="1"/>
  <c r="P46" i="1" s="1"/>
  <c r="N102" i="1"/>
  <c r="P102" i="1" s="1"/>
  <c r="N158" i="1"/>
  <c r="P158" i="1" s="1"/>
  <c r="N214" i="1"/>
  <c r="P214" i="1" s="1"/>
  <c r="N270" i="1"/>
  <c r="P270" i="1" s="1"/>
  <c r="N47" i="1"/>
  <c r="P47" i="1" s="1"/>
  <c r="N103" i="1"/>
  <c r="P103" i="1" s="1"/>
  <c r="N159" i="1"/>
  <c r="P159" i="1" s="1"/>
  <c r="N215" i="1"/>
  <c r="P215" i="1" s="1"/>
  <c r="N271" i="1"/>
  <c r="P271" i="1" s="1"/>
  <c r="N48" i="1"/>
  <c r="P48" i="1" s="1"/>
  <c r="N104" i="1"/>
  <c r="P104" i="1" s="1"/>
  <c r="N160" i="1"/>
  <c r="P160" i="1" s="1"/>
  <c r="N216" i="1"/>
  <c r="P216" i="1" s="1"/>
  <c r="N272" i="1"/>
  <c r="P272" i="1" s="1"/>
  <c r="N49" i="1"/>
  <c r="P49" i="1" s="1"/>
  <c r="N105" i="1"/>
  <c r="P105" i="1" s="1"/>
  <c r="N161" i="1"/>
  <c r="P161" i="1" s="1"/>
  <c r="N217" i="1"/>
  <c r="P217" i="1" s="1"/>
  <c r="N273" i="1"/>
  <c r="P273" i="1" s="1"/>
  <c r="N50" i="1"/>
  <c r="P50" i="1" s="1"/>
  <c r="N106" i="1"/>
  <c r="P106" i="1" s="1"/>
  <c r="N162" i="1"/>
  <c r="P162" i="1" s="1"/>
  <c r="N218" i="1"/>
  <c r="P218" i="1" s="1"/>
  <c r="N274" i="1"/>
  <c r="P274" i="1" s="1"/>
  <c r="N51" i="1"/>
  <c r="P51" i="1" s="1"/>
  <c r="N107" i="1"/>
  <c r="P107" i="1" s="1"/>
  <c r="N163" i="1"/>
  <c r="P163" i="1" s="1"/>
  <c r="N219" i="1"/>
  <c r="P219" i="1" s="1"/>
  <c r="N275" i="1"/>
  <c r="P275" i="1" s="1"/>
  <c r="N52" i="1"/>
  <c r="P52" i="1" s="1"/>
  <c r="N108" i="1"/>
  <c r="P108" i="1" s="1"/>
  <c r="N164" i="1"/>
  <c r="P164" i="1" s="1"/>
  <c r="N220" i="1"/>
  <c r="P220" i="1" s="1"/>
  <c r="N276" i="1"/>
  <c r="P276" i="1" s="1"/>
  <c r="N53" i="1"/>
  <c r="P53" i="1" s="1"/>
  <c r="N109" i="1"/>
  <c r="P109" i="1" s="1"/>
  <c r="N165" i="1"/>
  <c r="P165" i="1" s="1"/>
  <c r="N221" i="1"/>
  <c r="P221" i="1" s="1"/>
  <c r="N277" i="1"/>
  <c r="P277" i="1" s="1"/>
  <c r="N54" i="1"/>
  <c r="P54" i="1" s="1"/>
  <c r="N110" i="1"/>
  <c r="P110" i="1" s="1"/>
  <c r="N166" i="1"/>
  <c r="P166" i="1" s="1"/>
  <c r="N222" i="1"/>
  <c r="P222" i="1" s="1"/>
  <c r="N278" i="1"/>
  <c r="P278" i="1" s="1"/>
  <c r="N55" i="1"/>
  <c r="P55" i="1" s="1"/>
  <c r="N111" i="1"/>
  <c r="P111" i="1" s="1"/>
  <c r="N167" i="1"/>
  <c r="P167" i="1" s="1"/>
  <c r="N223" i="1"/>
  <c r="P223" i="1" s="1"/>
  <c r="N279" i="1"/>
  <c r="P279" i="1" s="1"/>
  <c r="N56" i="1"/>
  <c r="P56" i="1" s="1"/>
  <c r="N112" i="1"/>
  <c r="P112" i="1" s="1"/>
  <c r="N168" i="1"/>
  <c r="P168" i="1" s="1"/>
  <c r="N224" i="1"/>
  <c r="P224" i="1" s="1"/>
  <c r="N280" i="1"/>
  <c r="P280" i="1" s="1"/>
  <c r="N57" i="1"/>
  <c r="P57" i="1" s="1"/>
  <c r="N113" i="1"/>
  <c r="P113" i="1" s="1"/>
  <c r="N169" i="1"/>
  <c r="P169" i="1" s="1"/>
  <c r="N225" i="1"/>
  <c r="P225" i="1" s="1"/>
  <c r="N281" i="1"/>
  <c r="P281" i="1" s="1"/>
  <c r="N2" i="1"/>
  <c r="P2" i="1" s="1"/>
  <c r="U3" i="2"/>
  <c r="V3" i="2" s="1"/>
  <c r="U4" i="2"/>
  <c r="U5" i="2"/>
  <c r="V5" i="2" s="1"/>
  <c r="U6" i="2"/>
  <c r="U7" i="2"/>
  <c r="V7" i="2" s="1"/>
  <c r="U8" i="2"/>
  <c r="U9" i="2"/>
  <c r="V9" i="2" s="1"/>
  <c r="U10" i="2"/>
  <c r="V10" i="2" s="1"/>
  <c r="U11" i="2"/>
  <c r="V11" i="2" s="1"/>
  <c r="U12" i="2"/>
  <c r="V12" i="2" s="1"/>
  <c r="U13" i="2"/>
  <c r="V13" i="2" s="1"/>
  <c r="U14" i="2"/>
  <c r="V14" i="2" s="1"/>
  <c r="U15" i="2"/>
  <c r="V15" i="2" s="1"/>
  <c r="U16" i="2"/>
  <c r="V16" i="2" s="1"/>
  <c r="U17" i="2"/>
  <c r="V17" i="2" s="1"/>
  <c r="U18" i="2"/>
  <c r="V18" i="2" s="1"/>
  <c r="U19" i="2"/>
  <c r="U20" i="2"/>
  <c r="V20" i="2" s="1"/>
  <c r="U21" i="2"/>
  <c r="V21" i="2" s="1"/>
  <c r="U22" i="2"/>
  <c r="U23" i="2"/>
  <c r="V23" i="2" s="1"/>
  <c r="U24" i="2"/>
  <c r="U25" i="2"/>
  <c r="U26" i="2"/>
  <c r="V26" i="2" s="1"/>
  <c r="U27" i="2"/>
  <c r="V27" i="2" s="1"/>
  <c r="U28" i="2"/>
  <c r="U29" i="2"/>
  <c r="V29" i="2" s="1"/>
  <c r="U30" i="2"/>
  <c r="V30" i="2" s="1"/>
  <c r="U31" i="2"/>
  <c r="V31" i="2" s="1"/>
  <c r="U32" i="2"/>
  <c r="U33" i="2"/>
  <c r="V33" i="2" s="1"/>
  <c r="U34" i="2"/>
  <c r="U35" i="2"/>
  <c r="V35" i="2" s="1"/>
  <c r="U36" i="2"/>
  <c r="U37" i="2"/>
  <c r="U38" i="2"/>
  <c r="V38" i="2" s="1"/>
  <c r="U39" i="2"/>
  <c r="V39" i="2" s="1"/>
  <c r="U40" i="2"/>
  <c r="U41" i="2"/>
  <c r="V41" i="2" s="1"/>
  <c r="U2" i="2"/>
  <c r="V2" i="2" s="1"/>
  <c r="O2" i="1" l="1"/>
  <c r="O50" i="1"/>
  <c r="O42" i="1"/>
  <c r="O34" i="1"/>
  <c r="O26" i="1"/>
  <c r="O18" i="1"/>
  <c r="O10" i="1"/>
  <c r="O53" i="1"/>
  <c r="O45" i="1"/>
  <c r="O37" i="1"/>
  <c r="O29" i="1"/>
  <c r="O21" i="1"/>
  <c r="O13" i="1"/>
  <c r="O5" i="1"/>
  <c r="O56" i="1"/>
  <c r="O48" i="1"/>
  <c r="O40" i="1"/>
  <c r="O32" i="1"/>
  <c r="O24" i="1"/>
  <c r="O16" i="1"/>
  <c r="O8" i="1"/>
  <c r="O51" i="1"/>
  <c r="O43" i="1"/>
  <c r="O35" i="1"/>
  <c r="O27" i="1"/>
  <c r="O19" i="1"/>
  <c r="O11" i="1"/>
  <c r="O3" i="1"/>
  <c r="O54" i="1"/>
  <c r="O46" i="1"/>
  <c r="O38" i="1"/>
  <c r="O30" i="1"/>
  <c r="O22" i="1"/>
  <c r="O14" i="1"/>
  <c r="O6" i="1"/>
  <c r="O57" i="1"/>
  <c r="O49" i="1"/>
  <c r="O41" i="1"/>
  <c r="O33" i="1"/>
  <c r="O25" i="1"/>
  <c r="O17" i="1"/>
  <c r="O9" i="1"/>
  <c r="O52" i="1"/>
  <c r="O44" i="1"/>
  <c r="O36" i="1"/>
  <c r="O28" i="1"/>
  <c r="O20" i="1"/>
  <c r="O12" i="1"/>
  <c r="O4" i="1"/>
  <c r="O55" i="1"/>
  <c r="O47" i="1"/>
  <c r="O39" i="1"/>
  <c r="O31" i="1"/>
  <c r="O23" i="1"/>
  <c r="O15" i="1"/>
  <c r="O7" i="1"/>
</calcChain>
</file>

<file path=xl/comments1.xml><?xml version="1.0" encoding="utf-8"?>
<comments xmlns="http://schemas.openxmlformats.org/spreadsheetml/2006/main">
  <authors>
    <author>Young, Lauren Elizabeth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Young, Lauren Elizabeth:</t>
        </r>
        <r>
          <rPr>
            <sz val="9"/>
            <color indexed="81"/>
            <rFont val="Tahoma"/>
            <family val="2"/>
          </rPr>
          <t xml:space="preserve">
* denotes major mouse damage has made value unreliable. HI values for spring crops are reliable because they were stored in a different location and not damaged by mice
</t>
        </r>
      </text>
    </comment>
  </commentList>
</comments>
</file>

<file path=xl/sharedStrings.xml><?xml version="1.0" encoding="utf-8"?>
<sst xmlns="http://schemas.openxmlformats.org/spreadsheetml/2006/main" count="1324" uniqueCount="48">
  <si>
    <t>hvst_date</t>
  </si>
  <si>
    <t>plot</t>
  </si>
  <si>
    <t>date</t>
  </si>
  <si>
    <t>treatment</t>
  </si>
  <si>
    <t>trial_id</t>
  </si>
  <si>
    <t>crop</t>
  </si>
  <si>
    <t>year</t>
  </si>
  <si>
    <t>research_site</t>
  </si>
  <si>
    <t>rep</t>
  </si>
  <si>
    <t>hi</t>
  </si>
  <si>
    <t>grain_yield_kgha</t>
  </si>
  <si>
    <t>grain_c_gkg</t>
  </si>
  <si>
    <t>grain_n_gkg</t>
  </si>
  <si>
    <t>straw_c_gkg</t>
  </si>
  <si>
    <t>straw_n_gkg</t>
  </si>
  <si>
    <t>start_depth_cm</t>
  </si>
  <si>
    <t>end_depth_cm</t>
  </si>
  <si>
    <t>grav_h2o_gg</t>
  </si>
  <si>
    <t>vol_h2o_gcm3</t>
  </si>
  <si>
    <t>bd_gcm3</t>
  </si>
  <si>
    <t>nh4n_mgkg</t>
  </si>
  <si>
    <t>no3n_mgkg</t>
  </si>
  <si>
    <t>spring wheat</t>
  </si>
  <si>
    <t>winter wheat</t>
  </si>
  <si>
    <t>spring barley</t>
  </si>
  <si>
    <t xml:space="preserve">triticale </t>
  </si>
  <si>
    <t>Jirava</t>
  </si>
  <si>
    <t>CRRitzville</t>
  </si>
  <si>
    <t>Ritzville</t>
  </si>
  <si>
    <t>spike_m_row</t>
  </si>
  <si>
    <t>preplant soil water to 4'</t>
  </si>
  <si>
    <t xml:space="preserve">postharvest soil water to 4' </t>
  </si>
  <si>
    <t>N added (kg/ha)</t>
  </si>
  <si>
    <t>N mineralization (as Koenig fert guide describes)</t>
  </si>
  <si>
    <t>n removed in grain kgha</t>
  </si>
  <si>
    <t>total plant N kgha</t>
  </si>
  <si>
    <t>2014 postharvest soil N to 4' (kg/ha)</t>
  </si>
  <si>
    <t>preplant soil N to 4' (kg/ha) from fall 2013 for wt, ww, spring 2014 for spring crops</t>
  </si>
  <si>
    <t>.</t>
  </si>
  <si>
    <t>nh4n kg/ha</t>
  </si>
  <si>
    <t>no3n kg/ha</t>
  </si>
  <si>
    <t>sum nh4noekg/ha</t>
  </si>
  <si>
    <t>nh4n kgha</t>
  </si>
  <si>
    <t>no3nkgha</t>
  </si>
  <si>
    <t>sum nh4noen</t>
  </si>
  <si>
    <t>bd kgm3 of top 4'</t>
  </si>
  <si>
    <t>ha slice depth</t>
  </si>
  <si>
    <t>ha slice 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</si>
</sst>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/>
    <xf numFmtId="14" fontId="0" fillId="0" borderId="1" xfId="0" applyNumberFormat="1" applyBorder="1"/>
    <xf numFmtId="164" fontId="0" fillId="0" borderId="1" xfId="0" applyNumberFormat="1" applyFont="1" applyFill="1" applyBorder="1"/>
    <xf numFmtId="0" fontId="4" fillId="2" borderId="1" xfId="1" applyNumberFormat="1" applyBorder="1" applyAlignment="1" applyProtection="1"/>
    <xf numFmtId="164" fontId="0" fillId="0" borderId="1" xfId="0" applyNumberFormat="1" applyBorder="1" applyAlignment="1">
      <alignment wrapText="1"/>
    </xf>
    <xf numFmtId="164" fontId="0" fillId="0" borderId="1" xfId="0" applyNumberFormat="1" applyFill="1" applyBorder="1"/>
    <xf numFmtId="164" fontId="0" fillId="0" borderId="1" xfId="0" applyNumberFormat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3"/>
  <sheetViews>
    <sheetView zoomScale="80" zoomScaleNormal="80" workbookViewId="0">
      <selection activeCell="F41" sqref="F1:S41"/>
    </sheetView>
  </sheetViews>
  <sheetFormatPr defaultRowHeight="15" x14ac:dyDescent="0.25"/>
  <cols>
    <col min="1" max="1" width="9.140625" style="3"/>
    <col min="2" max="2" width="10.28515625" style="3" customWidth="1"/>
    <col min="3" max="3" width="9.140625" style="3"/>
    <col min="4" max="4" width="11.7109375" style="3" customWidth="1"/>
    <col min="5" max="5" width="10.42578125" style="3" customWidth="1"/>
    <col min="6" max="6" width="9.140625" style="3"/>
    <col min="7" max="7" width="12.42578125" customWidth="1"/>
    <col min="8" max="8" width="15.140625" customWidth="1"/>
    <col min="9" max="9" width="15.42578125" customWidth="1"/>
    <col min="10" max="11" width="13.42578125" customWidth="1"/>
    <col min="12" max="12" width="13.85546875" customWidth="1"/>
    <col min="13" max="16" width="13.28515625" customWidth="1"/>
    <col min="17" max="17" width="8.5703125" customWidth="1"/>
    <col min="18" max="18" width="12.140625" customWidth="1"/>
    <col min="19" max="19" width="8.5703125" customWidth="1"/>
    <col min="21" max="21" width="10.7109375" customWidth="1"/>
  </cols>
  <sheetData>
    <row r="1" spans="1:21" s="1" customFormat="1" ht="45" x14ac:dyDescent="0.25">
      <c r="A1" s="2" t="s">
        <v>7</v>
      </c>
      <c r="B1" s="2" t="s">
        <v>4</v>
      </c>
      <c r="C1" s="2" t="s">
        <v>6</v>
      </c>
      <c r="D1" s="2" t="s">
        <v>3</v>
      </c>
      <c r="E1" s="2" t="s">
        <v>8</v>
      </c>
      <c r="F1" s="2" t="s">
        <v>1</v>
      </c>
      <c r="G1" s="2" t="s">
        <v>2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20</v>
      </c>
      <c r="M1" s="2" t="s">
        <v>21</v>
      </c>
      <c r="N1" s="2" t="s">
        <v>45</v>
      </c>
      <c r="O1" s="2" t="s">
        <v>46</v>
      </c>
      <c r="P1" s="2" t="s">
        <v>47</v>
      </c>
      <c r="Q1" s="2" t="s">
        <v>42</v>
      </c>
      <c r="R1" s="8" t="s">
        <v>43</v>
      </c>
      <c r="S1" s="2" t="s">
        <v>44</v>
      </c>
      <c r="T1" s="7"/>
      <c r="U1" s="7"/>
    </row>
    <row r="2" spans="1:21" x14ac:dyDescent="0.25">
      <c r="A2" s="3" t="s">
        <v>26</v>
      </c>
      <c r="B2" s="3" t="s">
        <v>27</v>
      </c>
      <c r="C2" s="4">
        <v>2014</v>
      </c>
      <c r="D2" s="4">
        <v>5</v>
      </c>
      <c r="E2" s="4">
        <v>1</v>
      </c>
      <c r="F2" s="5">
        <v>1</v>
      </c>
      <c r="G2" s="13">
        <v>41746</v>
      </c>
      <c r="H2" s="3">
        <v>0</v>
      </c>
      <c r="I2" s="3">
        <v>10</v>
      </c>
      <c r="J2" s="3">
        <v>0.26776807980049866</v>
      </c>
      <c r="K2" s="3"/>
      <c r="L2" s="3">
        <v>1.2873538315669162</v>
      </c>
      <c r="M2" s="3">
        <v>2.2383417266729011</v>
      </c>
      <c r="N2" s="3">
        <f t="shared" ref="N2:N65" si="0">IF(I2=10, 1417, IF(I2=20, 1417, IF(I2=30, 1417, IF(I2=60, 1341, IF(I2=90, 1391, IF(I2=120, 1400, 0))))))</f>
        <v>1417</v>
      </c>
      <c r="O2" s="3">
        <f t="shared" ref="O2:O65" si="1">I2-H2</f>
        <v>10</v>
      </c>
      <c r="P2" s="3">
        <f t="shared" ref="P2:P65" si="2">(O2/100)*10000*N2</f>
        <v>1417000</v>
      </c>
      <c r="Q2" s="3">
        <f t="shared" ref="Q2:Q33" si="3">P2*L2*(1/1000000)</f>
        <v>1.8241803793303202</v>
      </c>
      <c r="R2" s="9">
        <f t="shared" ref="R2:R65" si="4">P2*M2*(1/1000000)</f>
        <v>3.1717302266955008</v>
      </c>
      <c r="S2" s="3">
        <f t="shared" ref="S2:S41" si="5">SUM(Q2:R8)</f>
        <v>45.746840228605286</v>
      </c>
    </row>
    <row r="3" spans="1:21" x14ac:dyDescent="0.25">
      <c r="A3" s="3" t="s">
        <v>26</v>
      </c>
      <c r="B3" s="3" t="s">
        <v>27</v>
      </c>
      <c r="C3" s="4">
        <v>2014</v>
      </c>
      <c r="D3" s="4">
        <v>7</v>
      </c>
      <c r="E3" s="4">
        <v>1</v>
      </c>
      <c r="F3" s="5">
        <v>2</v>
      </c>
      <c r="G3" s="13">
        <v>41746</v>
      </c>
      <c r="H3" s="3">
        <v>0</v>
      </c>
      <c r="I3" s="3">
        <v>10</v>
      </c>
      <c r="J3" s="3">
        <v>0.25915908532087528</v>
      </c>
      <c r="K3" s="3"/>
      <c r="L3" s="3">
        <v>1.1944519117285468</v>
      </c>
      <c r="M3" s="3">
        <v>1.9396148248094416</v>
      </c>
      <c r="N3" s="3">
        <f t="shared" si="0"/>
        <v>1417</v>
      </c>
      <c r="O3" s="3">
        <f t="shared" si="1"/>
        <v>10</v>
      </c>
      <c r="P3" s="3">
        <f t="shared" si="2"/>
        <v>1417000</v>
      </c>
      <c r="Q3" s="3">
        <f t="shared" si="3"/>
        <v>1.6925383589193508</v>
      </c>
      <c r="R3" s="9">
        <f t="shared" si="4"/>
        <v>2.7484342067549785</v>
      </c>
      <c r="S3" s="3">
        <f t="shared" si="5"/>
        <v>45.786067626852287</v>
      </c>
    </row>
    <row r="4" spans="1:21" x14ac:dyDescent="0.25">
      <c r="A4" s="3" t="s">
        <v>26</v>
      </c>
      <c r="B4" s="3" t="s">
        <v>27</v>
      </c>
      <c r="C4" s="4">
        <v>2014</v>
      </c>
      <c r="D4" s="4">
        <v>9</v>
      </c>
      <c r="E4" s="4">
        <v>1</v>
      </c>
      <c r="F4" s="5">
        <v>3</v>
      </c>
      <c r="G4" s="13">
        <v>41746</v>
      </c>
      <c r="H4" s="3">
        <v>0</v>
      </c>
      <c r="I4" s="3">
        <v>10</v>
      </c>
      <c r="J4" s="3">
        <v>0.24165965797589023</v>
      </c>
      <c r="K4" s="3"/>
      <c r="L4" s="3">
        <v>1.6567931571815724</v>
      </c>
      <c r="M4" s="3">
        <v>2.3897190269600972</v>
      </c>
      <c r="N4" s="3">
        <f t="shared" si="0"/>
        <v>1417</v>
      </c>
      <c r="O4" s="3">
        <f t="shared" si="1"/>
        <v>10</v>
      </c>
      <c r="P4" s="3">
        <f t="shared" si="2"/>
        <v>1417000</v>
      </c>
      <c r="Q4" s="3">
        <f t="shared" si="3"/>
        <v>2.3476759037262882</v>
      </c>
      <c r="R4" s="9">
        <f t="shared" si="4"/>
        <v>3.3862318612024578</v>
      </c>
      <c r="S4" s="3">
        <f t="shared" si="5"/>
        <v>44.798376528475252</v>
      </c>
    </row>
    <row r="5" spans="1:21" x14ac:dyDescent="0.25">
      <c r="A5" s="3" t="s">
        <v>26</v>
      </c>
      <c r="B5" s="3" t="s">
        <v>27</v>
      </c>
      <c r="C5" s="4">
        <v>2014</v>
      </c>
      <c r="D5" s="4">
        <v>13</v>
      </c>
      <c r="E5" s="4">
        <v>1</v>
      </c>
      <c r="F5" s="5">
        <v>5</v>
      </c>
      <c r="G5" s="13">
        <v>41746</v>
      </c>
      <c r="H5" s="3">
        <v>0</v>
      </c>
      <c r="I5" s="3">
        <v>10</v>
      </c>
      <c r="J5" s="3">
        <v>0.26374859708193038</v>
      </c>
      <c r="K5" s="3"/>
      <c r="L5" s="3">
        <v>1.6917100635989528</v>
      </c>
      <c r="M5" s="3">
        <v>4.6020651328095772</v>
      </c>
      <c r="N5" s="3">
        <f t="shared" si="0"/>
        <v>1417</v>
      </c>
      <c r="O5" s="3">
        <f t="shared" si="1"/>
        <v>10</v>
      </c>
      <c r="P5" s="3">
        <f t="shared" si="2"/>
        <v>1417000</v>
      </c>
      <c r="Q5" s="3">
        <f t="shared" si="3"/>
        <v>2.397153160119716</v>
      </c>
      <c r="R5" s="9">
        <f t="shared" si="4"/>
        <v>6.5211262931911707</v>
      </c>
      <c r="S5" s="3">
        <f t="shared" si="5"/>
        <v>44.014329038778634</v>
      </c>
    </row>
    <row r="6" spans="1:21" x14ac:dyDescent="0.25">
      <c r="A6" s="3" t="s">
        <v>26</v>
      </c>
      <c r="B6" s="3" t="s">
        <v>27</v>
      </c>
      <c r="C6" s="4">
        <v>2014</v>
      </c>
      <c r="D6" s="4">
        <v>11</v>
      </c>
      <c r="E6" s="4">
        <v>1</v>
      </c>
      <c r="F6" s="5">
        <v>6</v>
      </c>
      <c r="G6" s="13">
        <v>41746</v>
      </c>
      <c r="H6" s="3">
        <v>0</v>
      </c>
      <c r="I6" s="3">
        <v>10</v>
      </c>
      <c r="J6" s="3">
        <v>0.25246338215712394</v>
      </c>
      <c r="K6" s="3"/>
      <c r="L6" s="3">
        <v>0.7109643519751444</v>
      </c>
      <c r="M6" s="3">
        <v>3.4264980286284961</v>
      </c>
      <c r="N6" s="3">
        <f t="shared" si="0"/>
        <v>1417</v>
      </c>
      <c r="O6" s="3">
        <f t="shared" si="1"/>
        <v>10</v>
      </c>
      <c r="P6" s="3">
        <f t="shared" si="2"/>
        <v>1417000</v>
      </c>
      <c r="Q6" s="3">
        <f t="shared" si="3"/>
        <v>1.0074364867487795</v>
      </c>
      <c r="R6" s="9">
        <f t="shared" si="4"/>
        <v>4.8553477065665787</v>
      </c>
      <c r="S6" s="3">
        <f t="shared" si="5"/>
        <v>42.332527349407066</v>
      </c>
    </row>
    <row r="7" spans="1:21" x14ac:dyDescent="0.25">
      <c r="A7" s="3" t="s">
        <v>26</v>
      </c>
      <c r="B7" s="3" t="s">
        <v>27</v>
      </c>
      <c r="C7" s="4">
        <v>2014</v>
      </c>
      <c r="D7" s="4">
        <v>14</v>
      </c>
      <c r="E7" s="4">
        <v>1</v>
      </c>
      <c r="F7" s="5">
        <v>8</v>
      </c>
      <c r="G7" s="13">
        <v>41746</v>
      </c>
      <c r="H7" s="3">
        <v>0</v>
      </c>
      <c r="I7" s="3">
        <v>10</v>
      </c>
      <c r="J7" s="3">
        <v>0.24448265978790487</v>
      </c>
      <c r="K7" s="3"/>
      <c r="L7" s="3">
        <v>1.0034320435654915</v>
      </c>
      <c r="M7" s="3">
        <v>2.0329272570937231</v>
      </c>
      <c r="N7" s="3">
        <f t="shared" si="0"/>
        <v>1417</v>
      </c>
      <c r="O7" s="3">
        <f t="shared" si="1"/>
        <v>10</v>
      </c>
      <c r="P7" s="3">
        <f t="shared" si="2"/>
        <v>1417000</v>
      </c>
      <c r="Q7" s="3">
        <f t="shared" si="3"/>
        <v>1.4218632057323015</v>
      </c>
      <c r="R7" s="9">
        <f t="shared" si="4"/>
        <v>2.8806579233018055</v>
      </c>
      <c r="S7" s="3">
        <f t="shared" si="5"/>
        <v>41.212951792051982</v>
      </c>
    </row>
    <row r="8" spans="1:21" x14ac:dyDescent="0.25">
      <c r="A8" s="3" t="s">
        <v>26</v>
      </c>
      <c r="B8" s="3" t="s">
        <v>27</v>
      </c>
      <c r="C8" s="4">
        <v>2014</v>
      </c>
      <c r="D8" s="4">
        <v>2</v>
      </c>
      <c r="E8" s="4">
        <v>1</v>
      </c>
      <c r="F8" s="5">
        <v>9</v>
      </c>
      <c r="G8" s="13">
        <v>41746</v>
      </c>
      <c r="H8" s="3">
        <v>0</v>
      </c>
      <c r="I8" s="3">
        <v>10</v>
      </c>
      <c r="J8" s="3">
        <v>0.20089520800421282</v>
      </c>
      <c r="K8" s="3"/>
      <c r="L8" s="3">
        <v>2.8870056213796738</v>
      </c>
      <c r="M8" s="3">
        <v>5.2234139384763925</v>
      </c>
      <c r="N8" s="3">
        <f t="shared" si="0"/>
        <v>1417</v>
      </c>
      <c r="O8" s="3">
        <f t="shared" si="1"/>
        <v>10</v>
      </c>
      <c r="P8" s="3">
        <f t="shared" si="2"/>
        <v>1417000</v>
      </c>
      <c r="Q8" s="3">
        <f t="shared" si="3"/>
        <v>4.090886965494998</v>
      </c>
      <c r="R8" s="9">
        <f t="shared" si="4"/>
        <v>7.401577550821048</v>
      </c>
      <c r="S8" s="3">
        <f t="shared" si="5"/>
        <v>40.929296285481634</v>
      </c>
    </row>
    <row r="9" spans="1:21" x14ac:dyDescent="0.25">
      <c r="A9" s="3" t="s">
        <v>26</v>
      </c>
      <c r="B9" s="3" t="s">
        <v>27</v>
      </c>
      <c r="C9" s="4">
        <v>2014</v>
      </c>
      <c r="D9" s="4">
        <v>4</v>
      </c>
      <c r="E9" s="4">
        <v>1</v>
      </c>
      <c r="F9" s="5">
        <v>10</v>
      </c>
      <c r="G9" s="13">
        <v>41746</v>
      </c>
      <c r="H9" s="3">
        <v>0</v>
      </c>
      <c r="I9" s="3">
        <v>10</v>
      </c>
      <c r="J9" s="3">
        <v>0.28989751098096639</v>
      </c>
      <c r="K9" s="3"/>
      <c r="L9" s="3">
        <v>0.5987345290385554</v>
      </c>
      <c r="M9" s="3">
        <v>2.9546444436310395</v>
      </c>
      <c r="N9" s="3">
        <f t="shared" si="0"/>
        <v>1417</v>
      </c>
      <c r="O9" s="3">
        <f t="shared" si="1"/>
        <v>10</v>
      </c>
      <c r="P9" s="3">
        <f t="shared" si="2"/>
        <v>1417000</v>
      </c>
      <c r="Q9" s="3">
        <f t="shared" si="3"/>
        <v>0.84840682764763298</v>
      </c>
      <c r="R9" s="9">
        <f t="shared" si="4"/>
        <v>4.1867311766251829</v>
      </c>
      <c r="S9" s="3">
        <f t="shared" si="5"/>
        <v>32.477591565348774</v>
      </c>
    </row>
    <row r="10" spans="1:21" x14ac:dyDescent="0.25">
      <c r="A10" s="3" t="s">
        <v>26</v>
      </c>
      <c r="B10" s="3" t="s">
        <v>27</v>
      </c>
      <c r="C10" s="4">
        <v>2014</v>
      </c>
      <c r="D10" s="4">
        <v>8</v>
      </c>
      <c r="E10" s="4">
        <v>1</v>
      </c>
      <c r="F10" s="5">
        <v>12</v>
      </c>
      <c r="G10" s="13">
        <v>41746</v>
      </c>
      <c r="H10" s="3">
        <v>0</v>
      </c>
      <c r="I10" s="3">
        <v>10</v>
      </c>
      <c r="J10" s="3">
        <v>0.24594594594594579</v>
      </c>
      <c r="K10" s="3"/>
      <c r="L10" s="3">
        <v>0.96133009009008996</v>
      </c>
      <c r="M10" s="3">
        <v>1.4757069369369369</v>
      </c>
      <c r="N10" s="3">
        <f t="shared" si="0"/>
        <v>1417</v>
      </c>
      <c r="O10" s="3">
        <f t="shared" si="1"/>
        <v>10</v>
      </c>
      <c r="P10" s="3">
        <f t="shared" si="2"/>
        <v>1417000</v>
      </c>
      <c r="Q10" s="3">
        <f t="shared" si="3"/>
        <v>1.3622047376576576</v>
      </c>
      <c r="R10" s="9">
        <f t="shared" si="4"/>
        <v>2.0910767296396395</v>
      </c>
      <c r="S10" s="3">
        <f t="shared" si="5"/>
        <v>32.939799184710537</v>
      </c>
    </row>
    <row r="11" spans="1:21" x14ac:dyDescent="0.25">
      <c r="A11" s="3" t="s">
        <v>26</v>
      </c>
      <c r="B11" s="3" t="s">
        <v>27</v>
      </c>
      <c r="C11" s="4">
        <v>2014</v>
      </c>
      <c r="D11" s="4">
        <v>1</v>
      </c>
      <c r="E11" s="4">
        <v>1</v>
      </c>
      <c r="F11" s="5">
        <v>13</v>
      </c>
      <c r="G11" s="13">
        <v>41746</v>
      </c>
      <c r="H11" s="3">
        <v>0</v>
      </c>
      <c r="I11" s="3">
        <v>10</v>
      </c>
      <c r="J11" s="3">
        <v>0.27151819322459242</v>
      </c>
      <c r="K11" s="3"/>
      <c r="L11" s="3">
        <v>1.2353174654956089</v>
      </c>
      <c r="M11" s="3">
        <v>2.2578796235884577</v>
      </c>
      <c r="N11" s="3">
        <f t="shared" si="0"/>
        <v>1417</v>
      </c>
      <c r="O11" s="3">
        <f t="shared" si="1"/>
        <v>10</v>
      </c>
      <c r="P11" s="3">
        <f t="shared" si="2"/>
        <v>1417000</v>
      </c>
      <c r="Q11" s="3">
        <f t="shared" si="3"/>
        <v>1.7504448486072779</v>
      </c>
      <c r="R11" s="9">
        <f t="shared" si="4"/>
        <v>3.1994154266248445</v>
      </c>
      <c r="S11" s="3">
        <f t="shared" si="5"/>
        <v>32.62994192328523</v>
      </c>
    </row>
    <row r="12" spans="1:21" x14ac:dyDescent="0.25">
      <c r="A12" s="3" t="s">
        <v>26</v>
      </c>
      <c r="B12" s="3" t="s">
        <v>27</v>
      </c>
      <c r="C12" s="4">
        <v>2014</v>
      </c>
      <c r="D12" s="4">
        <v>9</v>
      </c>
      <c r="E12" s="4">
        <v>2</v>
      </c>
      <c r="F12" s="5">
        <v>16</v>
      </c>
      <c r="G12" s="13">
        <v>41746</v>
      </c>
      <c r="H12" s="3">
        <v>0</v>
      </c>
      <c r="I12" s="3">
        <v>10</v>
      </c>
      <c r="J12" s="3">
        <v>0.24591738712776176</v>
      </c>
      <c r="K12" s="3"/>
      <c r="L12" s="3">
        <v>1.6037138888888891</v>
      </c>
      <c r="M12" s="3">
        <v>3.5031864385206535</v>
      </c>
      <c r="N12" s="3">
        <f t="shared" si="0"/>
        <v>1417</v>
      </c>
      <c r="O12" s="3">
        <f t="shared" si="1"/>
        <v>10</v>
      </c>
      <c r="P12" s="3">
        <f t="shared" si="2"/>
        <v>1417000</v>
      </c>
      <c r="Q12" s="3">
        <f t="shared" si="3"/>
        <v>2.2724625805555556</v>
      </c>
      <c r="R12" s="9">
        <f t="shared" si="4"/>
        <v>4.9640151833837658</v>
      </c>
      <c r="S12" s="3">
        <f t="shared" si="5"/>
        <v>33.226723936896576</v>
      </c>
    </row>
    <row r="13" spans="1:21" x14ac:dyDescent="0.25">
      <c r="A13" s="3" t="s">
        <v>26</v>
      </c>
      <c r="B13" s="3" t="s">
        <v>27</v>
      </c>
      <c r="C13" s="4">
        <v>2014</v>
      </c>
      <c r="D13" s="4">
        <v>1</v>
      </c>
      <c r="E13" s="4">
        <v>2</v>
      </c>
      <c r="F13" s="5">
        <v>18</v>
      </c>
      <c r="G13" s="13">
        <v>41746</v>
      </c>
      <c r="H13" s="3">
        <v>0</v>
      </c>
      <c r="I13" s="3">
        <v>10</v>
      </c>
      <c r="J13" s="3">
        <v>0.26761347813979414</v>
      </c>
      <c r="K13" s="3"/>
      <c r="L13" s="3">
        <v>1.019968012624153</v>
      </c>
      <c r="M13" s="3">
        <v>2.3273916457811197</v>
      </c>
      <c r="N13" s="3">
        <f t="shared" si="0"/>
        <v>1417</v>
      </c>
      <c r="O13" s="3">
        <f t="shared" si="1"/>
        <v>10</v>
      </c>
      <c r="P13" s="3">
        <f t="shared" si="2"/>
        <v>1417000</v>
      </c>
      <c r="Q13" s="3">
        <f t="shared" si="3"/>
        <v>1.4452946738884249</v>
      </c>
      <c r="R13" s="9">
        <f t="shared" si="4"/>
        <v>3.2979139620718465</v>
      </c>
      <c r="S13" s="3">
        <f t="shared" si="5"/>
        <v>32.621237480940209</v>
      </c>
    </row>
    <row r="14" spans="1:21" x14ac:dyDescent="0.25">
      <c r="A14" s="3" t="s">
        <v>26</v>
      </c>
      <c r="B14" s="3" t="s">
        <v>27</v>
      </c>
      <c r="C14" s="4">
        <v>2014</v>
      </c>
      <c r="D14" s="4">
        <v>7</v>
      </c>
      <c r="E14" s="4">
        <v>2</v>
      </c>
      <c r="F14" s="5">
        <v>19</v>
      </c>
      <c r="G14" s="13">
        <v>41746</v>
      </c>
      <c r="H14" s="3">
        <v>0</v>
      </c>
      <c r="I14" s="3">
        <v>10</v>
      </c>
      <c r="J14" s="3">
        <v>0.24879227053140107</v>
      </c>
      <c r="K14" s="3"/>
      <c r="L14" s="3">
        <v>0.87669661835748802</v>
      </c>
      <c r="M14" s="3">
        <v>1.9594823671497585</v>
      </c>
      <c r="N14" s="3">
        <f t="shared" si="0"/>
        <v>1417</v>
      </c>
      <c r="O14" s="3">
        <f t="shared" si="1"/>
        <v>10</v>
      </c>
      <c r="P14" s="3">
        <f t="shared" si="2"/>
        <v>1417000</v>
      </c>
      <c r="Q14" s="3">
        <f t="shared" si="3"/>
        <v>1.2422791082125604</v>
      </c>
      <c r="R14" s="9">
        <f t="shared" si="4"/>
        <v>2.7765865142512078</v>
      </c>
      <c r="S14" s="3">
        <f t="shared" si="5"/>
        <v>32.640430141844874</v>
      </c>
    </row>
    <row r="15" spans="1:21" x14ac:dyDescent="0.25">
      <c r="A15" s="3" t="s">
        <v>26</v>
      </c>
      <c r="B15" s="3" t="s">
        <v>27</v>
      </c>
      <c r="C15" s="4">
        <v>2014</v>
      </c>
      <c r="D15" s="4">
        <v>5</v>
      </c>
      <c r="E15" s="4">
        <v>2</v>
      </c>
      <c r="F15" s="5">
        <v>20</v>
      </c>
      <c r="G15" s="13">
        <v>41746</v>
      </c>
      <c r="H15" s="3">
        <v>0</v>
      </c>
      <c r="I15" s="3">
        <v>10</v>
      </c>
      <c r="J15" s="3">
        <v>0.2497300215982721</v>
      </c>
      <c r="K15" s="3"/>
      <c r="L15" s="3">
        <v>1.1675119802915765</v>
      </c>
      <c r="M15" s="3">
        <v>0.97840177848272125</v>
      </c>
      <c r="N15" s="3">
        <f t="shared" si="0"/>
        <v>1417</v>
      </c>
      <c r="O15" s="3">
        <f t="shared" si="1"/>
        <v>10</v>
      </c>
      <c r="P15" s="3">
        <f t="shared" si="2"/>
        <v>1417000</v>
      </c>
      <c r="Q15" s="3">
        <f t="shared" si="3"/>
        <v>1.6543644760731639</v>
      </c>
      <c r="R15" s="9">
        <f t="shared" si="4"/>
        <v>1.3863953201100159</v>
      </c>
      <c r="S15" s="3">
        <f t="shared" si="5"/>
        <v>31.127493975295078</v>
      </c>
    </row>
    <row r="16" spans="1:21" x14ac:dyDescent="0.25">
      <c r="A16" s="3" t="s">
        <v>26</v>
      </c>
      <c r="B16" s="3" t="s">
        <v>27</v>
      </c>
      <c r="C16" s="4">
        <v>2014</v>
      </c>
      <c r="D16" s="3">
        <v>13</v>
      </c>
      <c r="E16" s="4">
        <v>2</v>
      </c>
      <c r="F16" s="3">
        <v>21</v>
      </c>
      <c r="G16" s="13">
        <v>41746</v>
      </c>
      <c r="H16" s="3">
        <v>0</v>
      </c>
      <c r="I16" s="3">
        <v>10</v>
      </c>
      <c r="J16" s="3">
        <v>0.2447499999999998</v>
      </c>
      <c r="K16" s="3"/>
      <c r="L16" s="3">
        <v>0.82934551249999988</v>
      </c>
      <c r="M16" s="3">
        <v>3.0502209120833323</v>
      </c>
      <c r="N16" s="3">
        <f t="shared" si="0"/>
        <v>1417</v>
      </c>
      <c r="O16" s="3">
        <f t="shared" si="1"/>
        <v>10</v>
      </c>
      <c r="P16" s="3">
        <f t="shared" si="2"/>
        <v>1417000</v>
      </c>
      <c r="Q16" s="3">
        <f t="shared" si="3"/>
        <v>1.1751825912124998</v>
      </c>
      <c r="R16" s="9">
        <f t="shared" si="4"/>
        <v>4.3221630324220817</v>
      </c>
      <c r="S16" s="3">
        <f t="shared" si="5"/>
        <v>31.664180171798098</v>
      </c>
    </row>
    <row r="17" spans="1:19" x14ac:dyDescent="0.25">
      <c r="A17" s="3" t="s">
        <v>26</v>
      </c>
      <c r="B17" s="3" t="s">
        <v>27</v>
      </c>
      <c r="C17" s="4">
        <v>2014</v>
      </c>
      <c r="D17" s="3">
        <v>11</v>
      </c>
      <c r="E17" s="4">
        <v>2</v>
      </c>
      <c r="F17" s="3">
        <v>22</v>
      </c>
      <c r="G17" s="13">
        <v>41746</v>
      </c>
      <c r="H17" s="3">
        <v>0</v>
      </c>
      <c r="I17" s="3">
        <v>10</v>
      </c>
      <c r="J17" s="3">
        <v>0.28244064053009399</v>
      </c>
      <c r="K17" s="3"/>
      <c r="L17" s="3">
        <v>0.84782965672740684</v>
      </c>
      <c r="M17" s="3">
        <v>1.3705360496042704</v>
      </c>
      <c r="N17" s="3">
        <f t="shared" si="0"/>
        <v>1417</v>
      </c>
      <c r="O17" s="3">
        <f t="shared" si="1"/>
        <v>10</v>
      </c>
      <c r="P17" s="3">
        <f t="shared" si="2"/>
        <v>1417000</v>
      </c>
      <c r="Q17" s="3">
        <f t="shared" si="3"/>
        <v>1.2013746235827354</v>
      </c>
      <c r="R17" s="9">
        <f t="shared" si="4"/>
        <v>1.9420495822892512</v>
      </c>
      <c r="S17" s="3">
        <f t="shared" si="5"/>
        <v>30.035744417815796</v>
      </c>
    </row>
    <row r="18" spans="1:19" x14ac:dyDescent="0.25">
      <c r="A18" s="3" t="s">
        <v>26</v>
      </c>
      <c r="B18" s="3" t="s">
        <v>27</v>
      </c>
      <c r="C18" s="4">
        <v>2014</v>
      </c>
      <c r="D18" s="3">
        <v>4</v>
      </c>
      <c r="E18" s="4">
        <v>2</v>
      </c>
      <c r="F18" s="3">
        <v>23</v>
      </c>
      <c r="G18" s="13">
        <v>41746</v>
      </c>
      <c r="H18" s="3">
        <v>0</v>
      </c>
      <c r="I18" s="3">
        <v>10</v>
      </c>
      <c r="J18" s="3">
        <v>0.25881451200817568</v>
      </c>
      <c r="K18" s="3"/>
      <c r="L18" s="3">
        <v>2.0628523420200988</v>
      </c>
      <c r="M18" s="3">
        <v>1.8515035428376769</v>
      </c>
      <c r="N18" s="3">
        <f t="shared" si="0"/>
        <v>1417</v>
      </c>
      <c r="O18" s="3">
        <f t="shared" si="1"/>
        <v>10</v>
      </c>
      <c r="P18" s="3">
        <f t="shared" si="2"/>
        <v>1417000</v>
      </c>
      <c r="Q18" s="3">
        <f t="shared" si="3"/>
        <v>2.92306176864248</v>
      </c>
      <c r="R18" s="9">
        <f t="shared" si="4"/>
        <v>2.6235805202009881</v>
      </c>
      <c r="S18" s="3">
        <f t="shared" si="5"/>
        <v>35.820323745105142</v>
      </c>
    </row>
    <row r="19" spans="1:19" x14ac:dyDescent="0.25">
      <c r="A19" s="3" t="s">
        <v>26</v>
      </c>
      <c r="B19" s="3" t="s">
        <v>27</v>
      </c>
      <c r="C19" s="4">
        <v>2014</v>
      </c>
      <c r="D19" s="3">
        <v>2</v>
      </c>
      <c r="E19" s="4">
        <v>2</v>
      </c>
      <c r="F19" s="3">
        <v>24</v>
      </c>
      <c r="G19" s="13">
        <v>41746</v>
      </c>
      <c r="H19" s="3">
        <v>0</v>
      </c>
      <c r="I19" s="3">
        <v>10</v>
      </c>
      <c r="J19" s="3">
        <v>0.24403409090909078</v>
      </c>
      <c r="K19" s="3"/>
      <c r="L19" s="3">
        <v>1.8822602840909086</v>
      </c>
      <c r="M19" s="3">
        <v>2.7973383806818171</v>
      </c>
      <c r="N19" s="3">
        <f t="shared" si="0"/>
        <v>1417</v>
      </c>
      <c r="O19" s="3">
        <f t="shared" si="1"/>
        <v>10</v>
      </c>
      <c r="P19" s="3">
        <f t="shared" si="2"/>
        <v>1417000</v>
      </c>
      <c r="Q19" s="3">
        <f t="shared" si="3"/>
        <v>2.6671628225568171</v>
      </c>
      <c r="R19" s="9">
        <f t="shared" si="4"/>
        <v>3.9638284854261348</v>
      </c>
      <c r="S19" s="3">
        <f t="shared" si="5"/>
        <v>50.613530956103027</v>
      </c>
    </row>
    <row r="20" spans="1:19" x14ac:dyDescent="0.25">
      <c r="A20" s="3" t="s">
        <v>26</v>
      </c>
      <c r="B20" s="3" t="s">
        <v>27</v>
      </c>
      <c r="C20" s="4">
        <v>2014</v>
      </c>
      <c r="D20" s="3">
        <v>14</v>
      </c>
      <c r="E20" s="4">
        <v>2</v>
      </c>
      <c r="F20" s="3">
        <v>26</v>
      </c>
      <c r="G20" s="13">
        <v>41746</v>
      </c>
      <c r="H20" s="3">
        <v>0</v>
      </c>
      <c r="I20" s="3">
        <v>10</v>
      </c>
      <c r="J20" s="3">
        <v>0.2442632850241547</v>
      </c>
      <c r="K20" s="3"/>
      <c r="L20" s="3">
        <v>1.0938817683172304</v>
      </c>
      <c r="M20" s="3">
        <v>2.2670224637681158</v>
      </c>
      <c r="N20" s="3">
        <f t="shared" si="0"/>
        <v>1417</v>
      </c>
      <c r="O20" s="3">
        <f t="shared" si="1"/>
        <v>10</v>
      </c>
      <c r="P20" s="3">
        <f t="shared" si="2"/>
        <v>1417000</v>
      </c>
      <c r="Q20" s="3">
        <f t="shared" si="3"/>
        <v>1.5500304657055153</v>
      </c>
      <c r="R20" s="9">
        <f t="shared" si="4"/>
        <v>3.2123708311594199</v>
      </c>
      <c r="S20" s="3">
        <f t="shared" si="5"/>
        <v>48.060396511580251</v>
      </c>
    </row>
    <row r="21" spans="1:19" x14ac:dyDescent="0.25">
      <c r="A21" s="3" t="s">
        <v>26</v>
      </c>
      <c r="B21" s="3" t="s">
        <v>27</v>
      </c>
      <c r="C21" s="4">
        <v>2014</v>
      </c>
      <c r="D21" s="3">
        <v>8</v>
      </c>
      <c r="E21" s="4">
        <v>2</v>
      </c>
      <c r="F21" s="3">
        <v>27</v>
      </c>
      <c r="G21" s="13">
        <v>41746</v>
      </c>
      <c r="H21" s="3">
        <v>0</v>
      </c>
      <c r="I21" s="3">
        <v>10</v>
      </c>
      <c r="J21" s="3">
        <v>0.29379118973291735</v>
      </c>
      <c r="K21" s="3"/>
      <c r="L21" s="3">
        <v>0.92374551971326158</v>
      </c>
      <c r="M21" s="3">
        <v>0.84472974910394261</v>
      </c>
      <c r="N21" s="3">
        <f t="shared" si="0"/>
        <v>1417</v>
      </c>
      <c r="O21" s="3">
        <f t="shared" si="1"/>
        <v>10</v>
      </c>
      <c r="P21" s="3">
        <f t="shared" si="2"/>
        <v>1417000</v>
      </c>
      <c r="Q21" s="3">
        <f t="shared" si="3"/>
        <v>1.3089474014336915</v>
      </c>
      <c r="R21" s="9">
        <f t="shared" si="4"/>
        <v>1.1969820544802867</v>
      </c>
      <c r="S21" s="3">
        <f t="shared" si="5"/>
        <v>47.876483110034989</v>
      </c>
    </row>
    <row r="22" spans="1:19" x14ac:dyDescent="0.25">
      <c r="A22" s="3" t="s">
        <v>26</v>
      </c>
      <c r="B22" s="3" t="s">
        <v>27</v>
      </c>
      <c r="C22" s="4">
        <v>2014</v>
      </c>
      <c r="D22" s="3">
        <v>8</v>
      </c>
      <c r="E22" s="3">
        <v>3</v>
      </c>
      <c r="F22" s="3">
        <v>30</v>
      </c>
      <c r="G22" s="13">
        <v>41746</v>
      </c>
      <c r="H22" s="3">
        <v>0</v>
      </c>
      <c r="I22" s="3">
        <v>10</v>
      </c>
      <c r="J22" s="3">
        <v>0.24870763928776601</v>
      </c>
      <c r="K22" s="3"/>
      <c r="L22" s="3">
        <v>0.59695634692705357</v>
      </c>
      <c r="M22" s="3">
        <v>1.9277056098027963</v>
      </c>
      <c r="N22" s="3">
        <f t="shared" si="0"/>
        <v>1417</v>
      </c>
      <c r="O22" s="3">
        <f t="shared" si="1"/>
        <v>10</v>
      </c>
      <c r="P22" s="3">
        <f t="shared" si="2"/>
        <v>1417000</v>
      </c>
      <c r="Q22" s="3">
        <f t="shared" si="3"/>
        <v>0.84588714359563488</v>
      </c>
      <c r="R22" s="9">
        <f t="shared" si="4"/>
        <v>2.731558849090562</v>
      </c>
      <c r="S22" s="3">
        <f t="shared" si="5"/>
        <v>47.987613976683399</v>
      </c>
    </row>
    <row r="23" spans="1:19" x14ac:dyDescent="0.25">
      <c r="A23" s="3" t="s">
        <v>26</v>
      </c>
      <c r="B23" s="3" t="s">
        <v>27</v>
      </c>
      <c r="C23" s="4">
        <v>2014</v>
      </c>
      <c r="D23" s="3">
        <v>5</v>
      </c>
      <c r="E23" s="3">
        <v>3</v>
      </c>
      <c r="F23" s="3">
        <v>31</v>
      </c>
      <c r="G23" s="13">
        <v>41746</v>
      </c>
      <c r="H23" s="3">
        <v>0</v>
      </c>
      <c r="I23" s="3">
        <v>10</v>
      </c>
      <c r="J23" s="3">
        <v>0.24228944246737827</v>
      </c>
      <c r="K23" s="3"/>
      <c r="L23" s="3">
        <v>1.1040184484974298</v>
      </c>
      <c r="M23" s="3">
        <v>1.6263343176650846</v>
      </c>
      <c r="N23" s="3">
        <f t="shared" si="0"/>
        <v>1417</v>
      </c>
      <c r="O23" s="3">
        <f t="shared" si="1"/>
        <v>10</v>
      </c>
      <c r="P23" s="3">
        <f t="shared" si="2"/>
        <v>1417000</v>
      </c>
      <c r="Q23" s="3">
        <f t="shared" si="3"/>
        <v>1.564394141520858</v>
      </c>
      <c r="R23" s="9">
        <f t="shared" si="4"/>
        <v>2.3045157281314248</v>
      </c>
      <c r="S23" s="3">
        <f t="shared" si="5"/>
        <v>46.991997358588584</v>
      </c>
    </row>
    <row r="24" spans="1:19" x14ac:dyDescent="0.25">
      <c r="A24" s="3" t="s">
        <v>26</v>
      </c>
      <c r="B24" s="3" t="s">
        <v>27</v>
      </c>
      <c r="C24" s="4">
        <v>2014</v>
      </c>
      <c r="D24" s="3">
        <v>7</v>
      </c>
      <c r="E24" s="3">
        <v>3</v>
      </c>
      <c r="F24" s="3">
        <v>32</v>
      </c>
      <c r="G24" s="13">
        <v>41746</v>
      </c>
      <c r="H24" s="3">
        <v>0</v>
      </c>
      <c r="I24" s="3">
        <v>10</v>
      </c>
      <c r="J24" s="3">
        <v>0.24392177589851979</v>
      </c>
      <c r="K24" s="3"/>
      <c r="L24" s="3">
        <v>2.393275766384777</v>
      </c>
      <c r="M24" s="3">
        <v>3.9073618716966156</v>
      </c>
      <c r="N24" s="3">
        <f t="shared" si="0"/>
        <v>1417</v>
      </c>
      <c r="O24" s="3">
        <f t="shared" si="1"/>
        <v>10</v>
      </c>
      <c r="P24" s="3">
        <f t="shared" si="2"/>
        <v>1417000</v>
      </c>
      <c r="Q24" s="3">
        <f t="shared" si="3"/>
        <v>3.3912717609672289</v>
      </c>
      <c r="R24" s="9">
        <f t="shared" si="4"/>
        <v>5.5367317721941038</v>
      </c>
      <c r="S24" s="3">
        <f t="shared" si="5"/>
        <v>49.048484455076604</v>
      </c>
    </row>
    <row r="25" spans="1:19" x14ac:dyDescent="0.25">
      <c r="A25" s="3" t="s">
        <v>26</v>
      </c>
      <c r="B25" s="3" t="s">
        <v>27</v>
      </c>
      <c r="C25" s="4">
        <v>2014</v>
      </c>
      <c r="D25" s="3">
        <v>2</v>
      </c>
      <c r="E25" s="3">
        <v>3</v>
      </c>
      <c r="F25" s="3">
        <v>33</v>
      </c>
      <c r="G25" s="13">
        <v>41746</v>
      </c>
      <c r="H25" s="3">
        <v>0</v>
      </c>
      <c r="I25" s="3">
        <v>10</v>
      </c>
      <c r="J25" s="3">
        <v>0.21872561768530549</v>
      </c>
      <c r="K25" s="3"/>
      <c r="L25" s="3">
        <v>0.72035786736020802</v>
      </c>
      <c r="M25" s="3">
        <v>13.633805505851754</v>
      </c>
      <c r="N25" s="3">
        <f t="shared" si="0"/>
        <v>1417</v>
      </c>
      <c r="O25" s="3">
        <f t="shared" si="1"/>
        <v>10</v>
      </c>
      <c r="P25" s="3">
        <f t="shared" si="2"/>
        <v>1417000</v>
      </c>
      <c r="Q25" s="3">
        <f t="shared" si="3"/>
        <v>1.0207470980494147</v>
      </c>
      <c r="R25" s="9">
        <f t="shared" si="4"/>
        <v>19.319102401791934</v>
      </c>
      <c r="S25" s="3">
        <f t="shared" si="5"/>
        <v>42.689604893973922</v>
      </c>
    </row>
    <row r="26" spans="1:19" x14ac:dyDescent="0.25">
      <c r="A26" s="3" t="s">
        <v>26</v>
      </c>
      <c r="B26" s="3" t="s">
        <v>27</v>
      </c>
      <c r="C26" s="4">
        <v>2014</v>
      </c>
      <c r="D26" s="3">
        <v>4</v>
      </c>
      <c r="E26" s="3">
        <v>3</v>
      </c>
      <c r="F26" s="3">
        <v>34</v>
      </c>
      <c r="G26" s="13">
        <v>41746</v>
      </c>
      <c r="H26" s="3">
        <v>0</v>
      </c>
      <c r="I26" s="3">
        <v>10</v>
      </c>
      <c r="J26" s="3">
        <v>0.24627092846270943</v>
      </c>
      <c r="K26" s="3"/>
      <c r="L26" s="3">
        <v>0.85121390157280563</v>
      </c>
      <c r="M26" s="3">
        <v>2.0265961643835619</v>
      </c>
      <c r="N26" s="3">
        <f t="shared" si="0"/>
        <v>1417</v>
      </c>
      <c r="O26" s="3">
        <f t="shared" si="1"/>
        <v>10</v>
      </c>
      <c r="P26" s="3">
        <f t="shared" si="2"/>
        <v>1417000</v>
      </c>
      <c r="Q26" s="3">
        <f t="shared" si="3"/>
        <v>1.2061700985286654</v>
      </c>
      <c r="R26" s="9">
        <f t="shared" si="4"/>
        <v>2.8716867649315074</v>
      </c>
      <c r="S26" s="3">
        <f t="shared" si="5"/>
        <v>25.95316625741717</v>
      </c>
    </row>
    <row r="27" spans="1:19" x14ac:dyDescent="0.25">
      <c r="A27" s="3" t="s">
        <v>26</v>
      </c>
      <c r="B27" s="3" t="s">
        <v>27</v>
      </c>
      <c r="C27" s="4">
        <v>2014</v>
      </c>
      <c r="D27" s="3">
        <v>1</v>
      </c>
      <c r="E27" s="3">
        <v>3</v>
      </c>
      <c r="F27" s="3">
        <v>36</v>
      </c>
      <c r="G27" s="13">
        <v>41746</v>
      </c>
      <c r="H27" s="3">
        <v>0</v>
      </c>
      <c r="I27" s="3">
        <v>10</v>
      </c>
      <c r="J27" s="3">
        <v>0.24796891557753456</v>
      </c>
      <c r="K27" s="3"/>
      <c r="L27" s="3">
        <v>1.2230399446603086</v>
      </c>
      <c r="M27" s="3">
        <v>2.0080736017897101</v>
      </c>
      <c r="N27" s="3">
        <f t="shared" si="0"/>
        <v>1417</v>
      </c>
      <c r="O27" s="3">
        <f t="shared" si="1"/>
        <v>10</v>
      </c>
      <c r="P27" s="3">
        <f t="shared" si="2"/>
        <v>1417000</v>
      </c>
      <c r="Q27" s="3">
        <f t="shared" si="3"/>
        <v>1.7330476015836573</v>
      </c>
      <c r="R27" s="9">
        <f t="shared" si="4"/>
        <v>2.845440293736019</v>
      </c>
      <c r="S27" s="3">
        <f t="shared" si="5"/>
        <v>31.065594109031114</v>
      </c>
    </row>
    <row r="28" spans="1:19" x14ac:dyDescent="0.25">
      <c r="A28" s="3" t="s">
        <v>26</v>
      </c>
      <c r="B28" s="3" t="s">
        <v>27</v>
      </c>
      <c r="C28" s="4">
        <v>2014</v>
      </c>
      <c r="D28" s="3">
        <v>9</v>
      </c>
      <c r="E28" s="3">
        <v>3</v>
      </c>
      <c r="F28" s="3">
        <v>37</v>
      </c>
      <c r="G28" s="13">
        <v>41746</v>
      </c>
      <c r="H28" s="3">
        <v>0</v>
      </c>
      <c r="I28" s="3">
        <v>10</v>
      </c>
      <c r="J28" s="3">
        <v>0.21518324607329839</v>
      </c>
      <c r="K28" s="3"/>
      <c r="L28" s="3">
        <v>0.43151302356020932</v>
      </c>
      <c r="M28" s="3">
        <v>1.4153891095113438</v>
      </c>
      <c r="N28" s="3">
        <f t="shared" si="0"/>
        <v>1417</v>
      </c>
      <c r="O28" s="3">
        <f t="shared" si="1"/>
        <v>10</v>
      </c>
      <c r="P28" s="3">
        <f t="shared" si="2"/>
        <v>1417000</v>
      </c>
      <c r="Q28" s="3">
        <f t="shared" si="3"/>
        <v>0.61145395438481653</v>
      </c>
      <c r="R28" s="9">
        <f t="shared" si="4"/>
        <v>2.005606368177574</v>
      </c>
      <c r="S28" s="3">
        <f t="shared" si="5"/>
        <v>33.343908087075029</v>
      </c>
    </row>
    <row r="29" spans="1:19" x14ac:dyDescent="0.25">
      <c r="A29" s="3" t="s">
        <v>26</v>
      </c>
      <c r="B29" s="3" t="s">
        <v>27</v>
      </c>
      <c r="C29" s="4">
        <v>2014</v>
      </c>
      <c r="D29" s="3">
        <v>14</v>
      </c>
      <c r="E29" s="3">
        <v>3</v>
      </c>
      <c r="F29" s="3">
        <v>39</v>
      </c>
      <c r="G29" s="13">
        <v>41746</v>
      </c>
      <c r="H29" s="3">
        <v>0</v>
      </c>
      <c r="I29" s="3">
        <v>10</v>
      </c>
      <c r="J29" s="3">
        <v>0.21248142644873694</v>
      </c>
      <c r="K29" s="3"/>
      <c r="L29" s="3">
        <v>0.89759509658246628</v>
      </c>
      <c r="M29" s="3">
        <v>0.92444398216939061</v>
      </c>
      <c r="N29" s="3">
        <f t="shared" si="0"/>
        <v>1417</v>
      </c>
      <c r="O29" s="3">
        <f t="shared" si="1"/>
        <v>10</v>
      </c>
      <c r="P29" s="3">
        <f t="shared" si="2"/>
        <v>1417000</v>
      </c>
      <c r="Q29" s="3">
        <f t="shared" si="3"/>
        <v>1.2718922518573548</v>
      </c>
      <c r="R29" s="9">
        <f t="shared" si="4"/>
        <v>1.3099371227340264</v>
      </c>
      <c r="S29" s="3">
        <f t="shared" si="5"/>
        <v>34.811072028026956</v>
      </c>
    </row>
    <row r="30" spans="1:19" x14ac:dyDescent="0.25">
      <c r="A30" s="3" t="s">
        <v>26</v>
      </c>
      <c r="B30" s="3" t="s">
        <v>27</v>
      </c>
      <c r="C30" s="4">
        <v>2014</v>
      </c>
      <c r="D30" s="3">
        <v>11</v>
      </c>
      <c r="E30" s="3">
        <v>3</v>
      </c>
      <c r="F30" s="3">
        <v>41</v>
      </c>
      <c r="G30" s="13">
        <v>41746</v>
      </c>
      <c r="H30" s="3">
        <v>0</v>
      </c>
      <c r="I30" s="3">
        <v>10</v>
      </c>
      <c r="J30" s="3">
        <v>0.26696593609717428</v>
      </c>
      <c r="K30" s="3"/>
      <c r="L30" s="3">
        <v>1.092560161957574</v>
      </c>
      <c r="M30" s="3">
        <v>3.0890890731449687</v>
      </c>
      <c r="N30" s="3">
        <f t="shared" si="0"/>
        <v>1417</v>
      </c>
      <c r="O30" s="3">
        <f t="shared" si="1"/>
        <v>10</v>
      </c>
      <c r="P30" s="3">
        <f t="shared" si="2"/>
        <v>1417000</v>
      </c>
      <c r="Q30" s="3">
        <f t="shared" si="3"/>
        <v>1.5481577494938823</v>
      </c>
      <c r="R30" s="9">
        <f t="shared" si="4"/>
        <v>4.3772392166464202</v>
      </c>
      <c r="S30" s="3">
        <f t="shared" si="5"/>
        <v>35.254869368448297</v>
      </c>
    </row>
    <row r="31" spans="1:19" x14ac:dyDescent="0.25">
      <c r="A31" s="3" t="s">
        <v>26</v>
      </c>
      <c r="B31" s="3" t="s">
        <v>27</v>
      </c>
      <c r="C31" s="4">
        <v>2014</v>
      </c>
      <c r="D31" s="3">
        <v>13</v>
      </c>
      <c r="E31" s="3">
        <v>3</v>
      </c>
      <c r="F31" s="3">
        <v>42</v>
      </c>
      <c r="G31" s="13">
        <v>41746</v>
      </c>
      <c r="H31" s="3">
        <v>0</v>
      </c>
      <c r="I31" s="3">
        <v>10</v>
      </c>
      <c r="J31" s="3">
        <v>0.24703770197486546</v>
      </c>
      <c r="K31" s="3"/>
      <c r="L31" s="3">
        <v>0.48170798922800717</v>
      </c>
      <c r="M31" s="3">
        <v>1.3313646798324361</v>
      </c>
      <c r="N31" s="3">
        <f t="shared" si="0"/>
        <v>1417</v>
      </c>
      <c r="O31" s="3">
        <f t="shared" si="1"/>
        <v>10</v>
      </c>
      <c r="P31" s="3">
        <f t="shared" si="2"/>
        <v>1417000</v>
      </c>
      <c r="Q31" s="3">
        <f t="shared" si="3"/>
        <v>0.68258022073608615</v>
      </c>
      <c r="R31" s="9">
        <f t="shared" si="4"/>
        <v>1.8865437513225618</v>
      </c>
      <c r="S31" s="3">
        <f t="shared" si="5"/>
        <v>33.777133176674035</v>
      </c>
    </row>
    <row r="32" spans="1:19" x14ac:dyDescent="0.25">
      <c r="A32" s="3" t="s">
        <v>26</v>
      </c>
      <c r="B32" s="3" t="s">
        <v>27</v>
      </c>
      <c r="C32" s="4">
        <v>2014</v>
      </c>
      <c r="D32" s="3">
        <v>2</v>
      </c>
      <c r="E32" s="3">
        <v>4</v>
      </c>
      <c r="F32" s="3">
        <v>43</v>
      </c>
      <c r="G32" s="13">
        <v>41746</v>
      </c>
      <c r="H32">
        <v>0</v>
      </c>
      <c r="I32">
        <v>10</v>
      </c>
      <c r="J32">
        <v>0.21279853031230853</v>
      </c>
      <c r="L32">
        <v>0.80440070677689313</v>
      </c>
      <c r="M32">
        <v>1.7385850824147784</v>
      </c>
      <c r="N32" s="3">
        <f t="shared" si="0"/>
        <v>1417</v>
      </c>
      <c r="O32" s="3">
        <f t="shared" si="1"/>
        <v>10</v>
      </c>
      <c r="P32" s="3">
        <f t="shared" si="2"/>
        <v>1417000</v>
      </c>
      <c r="Q32" s="3">
        <f t="shared" si="3"/>
        <v>1.1398358015028576</v>
      </c>
      <c r="R32" s="9">
        <f t="shared" si="4"/>
        <v>2.4635750617817407</v>
      </c>
      <c r="S32">
        <f t="shared" si="5"/>
        <v>34.974221670435128</v>
      </c>
    </row>
    <row r="33" spans="1:19" x14ac:dyDescent="0.25">
      <c r="A33" s="3" t="s">
        <v>26</v>
      </c>
      <c r="B33" s="3" t="s">
        <v>27</v>
      </c>
      <c r="C33" s="4">
        <v>2014</v>
      </c>
      <c r="D33" s="3">
        <v>4</v>
      </c>
      <c r="E33" s="3">
        <v>4</v>
      </c>
      <c r="F33" s="3">
        <v>44</v>
      </c>
      <c r="G33" s="13">
        <v>41746</v>
      </c>
      <c r="H33">
        <v>0</v>
      </c>
      <c r="I33">
        <v>10</v>
      </c>
      <c r="J33">
        <v>0.25109564320701239</v>
      </c>
      <c r="L33">
        <v>1.8796139898599302</v>
      </c>
      <c r="M33">
        <v>4.6061197540173593</v>
      </c>
      <c r="N33" s="3">
        <f t="shared" si="0"/>
        <v>1417</v>
      </c>
      <c r="O33" s="3">
        <f t="shared" si="1"/>
        <v>10</v>
      </c>
      <c r="P33" s="3">
        <f t="shared" si="2"/>
        <v>1417000</v>
      </c>
      <c r="Q33" s="3">
        <f t="shared" si="3"/>
        <v>2.663413023631521</v>
      </c>
      <c r="R33" s="9">
        <f t="shared" si="4"/>
        <v>6.5268716914425973</v>
      </c>
      <c r="S33">
        <f t="shared" si="5"/>
        <v>34.917127652512384</v>
      </c>
    </row>
    <row r="34" spans="1:19" x14ac:dyDescent="0.25">
      <c r="A34" s="3" t="s">
        <v>26</v>
      </c>
      <c r="B34" s="3" t="s">
        <v>27</v>
      </c>
      <c r="C34" s="4">
        <v>2014</v>
      </c>
      <c r="D34" s="3">
        <v>8</v>
      </c>
      <c r="E34" s="3">
        <v>4</v>
      </c>
      <c r="F34" s="3">
        <v>45</v>
      </c>
      <c r="G34" s="13">
        <v>41746</v>
      </c>
      <c r="H34">
        <v>0</v>
      </c>
      <c r="I34">
        <v>10</v>
      </c>
      <c r="J34">
        <v>0.25302530253025313</v>
      </c>
      <c r="L34">
        <v>1.7516685001833521</v>
      </c>
      <c r="M34">
        <v>3.0872883617528419</v>
      </c>
      <c r="N34" s="3">
        <f t="shared" si="0"/>
        <v>1417</v>
      </c>
      <c r="O34" s="3">
        <f t="shared" si="1"/>
        <v>10</v>
      </c>
      <c r="P34" s="3">
        <f t="shared" si="2"/>
        <v>1417000</v>
      </c>
      <c r="Q34" s="3">
        <f t="shared" ref="Q34:Q65" si="6">P34*L34*(1/1000000)</f>
        <v>2.4821142647598098</v>
      </c>
      <c r="R34" s="9">
        <f t="shared" si="4"/>
        <v>4.3746876086037769</v>
      </c>
      <c r="S34">
        <f t="shared" si="5"/>
        <v>29.772665354804218</v>
      </c>
    </row>
    <row r="35" spans="1:19" x14ac:dyDescent="0.25">
      <c r="A35" s="3" t="s">
        <v>26</v>
      </c>
      <c r="B35" s="3" t="s">
        <v>27</v>
      </c>
      <c r="C35" s="4">
        <v>2014</v>
      </c>
      <c r="D35" s="3">
        <v>7</v>
      </c>
      <c r="E35" s="3">
        <v>4</v>
      </c>
      <c r="F35" s="3">
        <v>47</v>
      </c>
      <c r="G35" s="13">
        <v>41746</v>
      </c>
      <c r="H35">
        <v>0</v>
      </c>
      <c r="I35">
        <v>10</v>
      </c>
      <c r="J35">
        <v>0.23824959481361441</v>
      </c>
      <c r="L35">
        <v>1.1281031874662348</v>
      </c>
      <c r="M35">
        <v>1.7542004565099951</v>
      </c>
      <c r="N35" s="3">
        <f t="shared" si="0"/>
        <v>1417</v>
      </c>
      <c r="O35" s="3">
        <f t="shared" si="1"/>
        <v>10</v>
      </c>
      <c r="P35" s="3">
        <f t="shared" si="2"/>
        <v>1417000</v>
      </c>
      <c r="Q35" s="3">
        <f t="shared" si="6"/>
        <v>1.5985222166396547</v>
      </c>
      <c r="R35" s="9">
        <f t="shared" si="4"/>
        <v>2.4857020468746627</v>
      </c>
      <c r="S35">
        <f t="shared" si="5"/>
        <v>26.746743312532129</v>
      </c>
    </row>
    <row r="36" spans="1:19" x14ac:dyDescent="0.25">
      <c r="A36" s="3" t="s">
        <v>26</v>
      </c>
      <c r="B36" s="3" t="s">
        <v>27</v>
      </c>
      <c r="C36" s="4">
        <v>2014</v>
      </c>
      <c r="D36" s="3">
        <v>5</v>
      </c>
      <c r="E36" s="3">
        <v>4</v>
      </c>
      <c r="F36" s="3">
        <v>48</v>
      </c>
      <c r="G36" s="13">
        <v>41746</v>
      </c>
      <c r="H36">
        <v>0</v>
      </c>
      <c r="I36">
        <v>10</v>
      </c>
      <c r="J36">
        <v>0.23270130509726675</v>
      </c>
      <c r="L36">
        <v>0.96238549618320635</v>
      </c>
      <c r="M36">
        <v>1.172848600508906</v>
      </c>
      <c r="N36" s="3">
        <f t="shared" si="0"/>
        <v>1417</v>
      </c>
      <c r="O36" s="3">
        <f t="shared" si="1"/>
        <v>10</v>
      </c>
      <c r="P36" s="3">
        <f t="shared" si="2"/>
        <v>1417000</v>
      </c>
      <c r="Q36" s="3">
        <f t="shared" si="6"/>
        <v>1.3637002480916034</v>
      </c>
      <c r="R36" s="9">
        <f t="shared" si="4"/>
        <v>1.6619264669211198</v>
      </c>
      <c r="S36">
        <f t="shared" si="5"/>
        <v>28.863346584619279</v>
      </c>
    </row>
    <row r="37" spans="1:19" x14ac:dyDescent="0.25">
      <c r="A37" s="3" t="s">
        <v>26</v>
      </c>
      <c r="B37" s="3" t="s">
        <v>27</v>
      </c>
      <c r="C37" s="4">
        <v>2014</v>
      </c>
      <c r="D37" s="3">
        <v>9</v>
      </c>
      <c r="E37" s="3">
        <v>4</v>
      </c>
      <c r="F37" s="3">
        <v>50</v>
      </c>
      <c r="G37" s="13">
        <v>41746</v>
      </c>
      <c r="H37">
        <v>0</v>
      </c>
      <c r="I37">
        <v>10</v>
      </c>
      <c r="J37">
        <v>0.2469680264608598</v>
      </c>
      <c r="L37">
        <v>1.2368463340683571</v>
      </c>
      <c r="M37">
        <v>1.901940380374862</v>
      </c>
      <c r="N37" s="3">
        <f t="shared" si="0"/>
        <v>1417</v>
      </c>
      <c r="O37" s="3">
        <f t="shared" si="1"/>
        <v>10</v>
      </c>
      <c r="P37" s="3">
        <f t="shared" si="2"/>
        <v>1417000</v>
      </c>
      <c r="Q37" s="3">
        <f t="shared" si="6"/>
        <v>1.7526112553748618</v>
      </c>
      <c r="R37" s="9">
        <f t="shared" si="4"/>
        <v>2.6950495189911794</v>
      </c>
      <c r="S37">
        <f t="shared" si="5"/>
        <v>27.888212527090321</v>
      </c>
    </row>
    <row r="38" spans="1:19" x14ac:dyDescent="0.25">
      <c r="A38" s="3" t="s">
        <v>26</v>
      </c>
      <c r="B38" s="3" t="s">
        <v>27</v>
      </c>
      <c r="C38" s="4">
        <v>2014</v>
      </c>
      <c r="D38" s="3">
        <v>1</v>
      </c>
      <c r="E38" s="3">
        <v>4</v>
      </c>
      <c r="F38" s="3">
        <v>52</v>
      </c>
      <c r="G38" s="13">
        <v>41746</v>
      </c>
      <c r="H38">
        <v>0</v>
      </c>
      <c r="I38">
        <v>10</v>
      </c>
      <c r="J38">
        <v>0.2548809842203798</v>
      </c>
      <c r="L38">
        <v>0.50037409735223326</v>
      </c>
      <c r="M38">
        <v>2.1575034367477932</v>
      </c>
      <c r="N38" s="3">
        <f t="shared" si="0"/>
        <v>1417</v>
      </c>
      <c r="O38" s="3">
        <f t="shared" si="1"/>
        <v>10</v>
      </c>
      <c r="P38" s="3">
        <f t="shared" si="2"/>
        <v>1417000</v>
      </c>
      <c r="Q38" s="3">
        <f t="shared" si="6"/>
        <v>0.7090300959481145</v>
      </c>
      <c r="R38" s="9">
        <f t="shared" si="4"/>
        <v>3.0571823698716227</v>
      </c>
      <c r="S38">
        <f t="shared" si="5"/>
        <v>28.578533708329282</v>
      </c>
    </row>
    <row r="39" spans="1:19" x14ac:dyDescent="0.25">
      <c r="A39" s="3" t="s">
        <v>26</v>
      </c>
      <c r="B39" s="3" t="s">
        <v>27</v>
      </c>
      <c r="C39" s="4">
        <v>2014</v>
      </c>
      <c r="D39" s="3">
        <v>11</v>
      </c>
      <c r="E39" s="3">
        <v>4</v>
      </c>
      <c r="F39" s="3">
        <v>53</v>
      </c>
      <c r="G39" s="13">
        <v>41746</v>
      </c>
      <c r="H39">
        <v>0</v>
      </c>
      <c r="I39">
        <v>10</v>
      </c>
      <c r="J39">
        <v>0.25186674325100528</v>
      </c>
      <c r="L39">
        <v>0.64112044083859865</v>
      </c>
      <c r="M39">
        <v>1.8615731691556581</v>
      </c>
      <c r="N39" s="3">
        <f t="shared" si="0"/>
        <v>1417</v>
      </c>
      <c r="O39" s="3">
        <f t="shared" si="1"/>
        <v>10</v>
      </c>
      <c r="P39" s="3">
        <f t="shared" si="2"/>
        <v>1417000</v>
      </c>
      <c r="Q39" s="3">
        <f t="shared" si="6"/>
        <v>0.90846766466829421</v>
      </c>
      <c r="R39" s="9">
        <f t="shared" si="4"/>
        <v>2.6378491806935673</v>
      </c>
      <c r="S39">
        <f t="shared" si="5"/>
        <v>41.777633912583084</v>
      </c>
    </row>
    <row r="40" spans="1:19" x14ac:dyDescent="0.25">
      <c r="A40" s="3" t="s">
        <v>26</v>
      </c>
      <c r="B40" s="3" t="s">
        <v>27</v>
      </c>
      <c r="C40" s="4">
        <v>2014</v>
      </c>
      <c r="D40" s="3">
        <v>13</v>
      </c>
      <c r="E40" s="3">
        <v>4</v>
      </c>
      <c r="F40" s="3">
        <v>54</v>
      </c>
      <c r="G40" s="13">
        <v>41746</v>
      </c>
      <c r="H40">
        <v>0</v>
      </c>
      <c r="I40">
        <v>10</v>
      </c>
      <c r="J40">
        <v>0.23056300268096538</v>
      </c>
      <c r="L40">
        <v>0.62553585790884725</v>
      </c>
      <c r="M40">
        <v>2.2296669772117963</v>
      </c>
      <c r="N40" s="3">
        <f t="shared" si="0"/>
        <v>1417</v>
      </c>
      <c r="O40" s="3">
        <f t="shared" si="1"/>
        <v>10</v>
      </c>
      <c r="P40" s="3">
        <f t="shared" si="2"/>
        <v>1417000</v>
      </c>
      <c r="Q40" s="3">
        <f t="shared" si="6"/>
        <v>0.88638431065683654</v>
      </c>
      <c r="R40" s="9">
        <f t="shared" si="4"/>
        <v>3.1594381067091151</v>
      </c>
      <c r="S40">
        <f t="shared" si="5"/>
        <v>51.448800847617768</v>
      </c>
    </row>
    <row r="41" spans="1:19" x14ac:dyDescent="0.25">
      <c r="A41" s="3" t="s">
        <v>26</v>
      </c>
      <c r="B41" s="3" t="s">
        <v>27</v>
      </c>
      <c r="C41" s="4">
        <v>2014</v>
      </c>
      <c r="D41" s="3">
        <v>14</v>
      </c>
      <c r="E41" s="3">
        <v>4</v>
      </c>
      <c r="F41" s="3">
        <v>56</v>
      </c>
      <c r="G41" s="13">
        <v>41746</v>
      </c>
      <c r="H41">
        <v>0</v>
      </c>
      <c r="I41">
        <v>10</v>
      </c>
      <c r="J41">
        <v>0.24639769452449559</v>
      </c>
      <c r="L41">
        <v>1.1858592699327573</v>
      </c>
      <c r="M41">
        <v>1.517655078049952</v>
      </c>
      <c r="N41" s="3">
        <f t="shared" si="0"/>
        <v>1417</v>
      </c>
      <c r="O41" s="3">
        <f t="shared" si="1"/>
        <v>10</v>
      </c>
      <c r="P41" s="3">
        <f t="shared" si="2"/>
        <v>1417000</v>
      </c>
      <c r="Q41" s="3">
        <f t="shared" si="6"/>
        <v>1.6803625854947171</v>
      </c>
      <c r="R41" s="9">
        <f t="shared" si="4"/>
        <v>2.1505172455967818</v>
      </c>
      <c r="S41">
        <f t="shared" si="5"/>
        <v>51.458770959938207</v>
      </c>
    </row>
    <row r="42" spans="1:19" x14ac:dyDescent="0.25">
      <c r="A42" s="3" t="s">
        <v>26</v>
      </c>
      <c r="B42" s="3" t="s">
        <v>27</v>
      </c>
      <c r="C42" s="4">
        <v>2014</v>
      </c>
      <c r="D42" s="4">
        <v>5</v>
      </c>
      <c r="E42" s="4">
        <v>1</v>
      </c>
      <c r="F42" s="5">
        <v>1</v>
      </c>
      <c r="G42" s="13">
        <v>41746</v>
      </c>
      <c r="H42" s="9">
        <v>10</v>
      </c>
      <c r="I42" s="9">
        <v>20</v>
      </c>
      <c r="J42" s="9">
        <v>0.1955922865013773</v>
      </c>
      <c r="K42" s="9"/>
      <c r="L42" s="9">
        <v>0.44498264462809911</v>
      </c>
      <c r="M42" s="9">
        <v>3.9310424334251604</v>
      </c>
      <c r="N42" s="3">
        <f t="shared" si="0"/>
        <v>1417</v>
      </c>
      <c r="O42" s="3">
        <f t="shared" si="1"/>
        <v>10</v>
      </c>
      <c r="P42" s="3">
        <f t="shared" si="2"/>
        <v>1417000</v>
      </c>
      <c r="Q42" s="3">
        <f t="shared" si="6"/>
        <v>0.63054040743801643</v>
      </c>
      <c r="R42" s="9">
        <f t="shared" si="4"/>
        <v>5.5702871281634518</v>
      </c>
      <c r="S42" s="9"/>
    </row>
    <row r="43" spans="1:19" x14ac:dyDescent="0.25">
      <c r="A43" s="3" t="s">
        <v>26</v>
      </c>
      <c r="B43" s="3" t="s">
        <v>27</v>
      </c>
      <c r="C43" s="4">
        <v>2014</v>
      </c>
      <c r="D43" s="4">
        <v>7</v>
      </c>
      <c r="E43" s="4">
        <v>1</v>
      </c>
      <c r="F43" s="5">
        <v>2</v>
      </c>
      <c r="G43" s="13">
        <v>41746</v>
      </c>
      <c r="H43" s="9">
        <v>10</v>
      </c>
      <c r="I43" s="9">
        <v>20</v>
      </c>
      <c r="J43" s="9">
        <v>0.2074212493326214</v>
      </c>
      <c r="K43" s="9"/>
      <c r="L43" s="9">
        <v>0.29308529765082747</v>
      </c>
      <c r="M43" s="9">
        <v>1.1539807979622707</v>
      </c>
      <c r="N43" s="3">
        <f t="shared" si="0"/>
        <v>1417</v>
      </c>
      <c r="O43" s="3">
        <f t="shared" si="1"/>
        <v>10</v>
      </c>
      <c r="P43" s="3">
        <f t="shared" si="2"/>
        <v>1417000</v>
      </c>
      <c r="Q43" s="3">
        <f t="shared" si="6"/>
        <v>0.41530186677122249</v>
      </c>
      <c r="R43" s="9">
        <f t="shared" si="4"/>
        <v>1.6351907907125376</v>
      </c>
      <c r="S43" s="9"/>
    </row>
    <row r="44" spans="1:19" x14ac:dyDescent="0.25">
      <c r="A44" s="3" t="s">
        <v>26</v>
      </c>
      <c r="B44" s="3" t="s">
        <v>27</v>
      </c>
      <c r="C44" s="4">
        <v>2014</v>
      </c>
      <c r="D44" s="4">
        <v>9</v>
      </c>
      <c r="E44" s="4">
        <v>1</v>
      </c>
      <c r="F44" s="5">
        <v>3</v>
      </c>
      <c r="G44" s="13">
        <v>41746</v>
      </c>
      <c r="H44" s="9">
        <v>10</v>
      </c>
      <c r="I44" s="9">
        <v>20</v>
      </c>
      <c r="J44" s="9">
        <v>0.21770507577579995</v>
      </c>
      <c r="K44" s="9"/>
      <c r="L44" s="9">
        <v>0.2590177612059979</v>
      </c>
      <c r="M44" s="9">
        <v>3.366939864485607</v>
      </c>
      <c r="N44" s="3">
        <f t="shared" si="0"/>
        <v>1417</v>
      </c>
      <c r="O44" s="3">
        <f t="shared" si="1"/>
        <v>10</v>
      </c>
      <c r="P44" s="3">
        <f t="shared" si="2"/>
        <v>1417000</v>
      </c>
      <c r="Q44" s="3">
        <f t="shared" si="6"/>
        <v>0.367028167628899</v>
      </c>
      <c r="R44" s="9">
        <f t="shared" si="4"/>
        <v>4.7709537879761044</v>
      </c>
      <c r="S44" s="9"/>
    </row>
    <row r="45" spans="1:19" x14ac:dyDescent="0.25">
      <c r="A45" s="3" t="s">
        <v>26</v>
      </c>
      <c r="B45" s="3" t="s">
        <v>27</v>
      </c>
      <c r="C45" s="4">
        <v>2014</v>
      </c>
      <c r="D45" s="4">
        <v>13</v>
      </c>
      <c r="E45" s="4">
        <v>1</v>
      </c>
      <c r="F45" s="5">
        <v>5</v>
      </c>
      <c r="G45" s="13">
        <v>41746</v>
      </c>
      <c r="H45" s="9">
        <v>10</v>
      </c>
      <c r="I45" s="9">
        <v>20</v>
      </c>
      <c r="J45" s="9">
        <v>0.22106261859582563</v>
      </c>
      <c r="K45" s="9"/>
      <c r="L45" s="9">
        <v>0.41913161764705903</v>
      </c>
      <c r="M45" s="9">
        <v>11.553566102941181</v>
      </c>
      <c r="N45" s="3">
        <f t="shared" si="0"/>
        <v>1417</v>
      </c>
      <c r="O45" s="3">
        <f t="shared" si="1"/>
        <v>10</v>
      </c>
      <c r="P45" s="3">
        <f t="shared" si="2"/>
        <v>1417000</v>
      </c>
      <c r="Q45" s="3">
        <f t="shared" si="6"/>
        <v>0.59390950220588268</v>
      </c>
      <c r="R45" s="9">
        <f t="shared" si="4"/>
        <v>16.371403167867651</v>
      </c>
      <c r="S45" s="9"/>
    </row>
    <row r="46" spans="1:19" x14ac:dyDescent="0.25">
      <c r="A46" s="3" t="s">
        <v>26</v>
      </c>
      <c r="B46" s="3" t="s">
        <v>27</v>
      </c>
      <c r="C46" s="4">
        <v>2014</v>
      </c>
      <c r="D46" s="4">
        <v>11</v>
      </c>
      <c r="E46" s="4">
        <v>1</v>
      </c>
      <c r="F46" s="5">
        <v>6</v>
      </c>
      <c r="G46" s="13">
        <v>41746</v>
      </c>
      <c r="H46" s="9">
        <v>10</v>
      </c>
      <c r="I46" s="9">
        <v>20</v>
      </c>
      <c r="J46" s="9">
        <v>0.20200222469410489</v>
      </c>
      <c r="K46" s="9"/>
      <c r="L46" s="9">
        <v>0.28109810344827602</v>
      </c>
      <c r="M46" s="9">
        <v>9.0466956724137972</v>
      </c>
      <c r="N46" s="3">
        <f t="shared" si="0"/>
        <v>1417</v>
      </c>
      <c r="O46" s="3">
        <f t="shared" si="1"/>
        <v>10</v>
      </c>
      <c r="P46" s="3">
        <f t="shared" si="2"/>
        <v>1417000</v>
      </c>
      <c r="Q46" s="3">
        <f t="shared" si="6"/>
        <v>0.39831601258620714</v>
      </c>
      <c r="R46" s="9">
        <f t="shared" si="4"/>
        <v>12.819167767810349</v>
      </c>
      <c r="S46" s="9"/>
    </row>
    <row r="47" spans="1:19" x14ac:dyDescent="0.25">
      <c r="A47" s="3" t="s">
        <v>26</v>
      </c>
      <c r="B47" s="3" t="s">
        <v>27</v>
      </c>
      <c r="C47" s="4">
        <v>2014</v>
      </c>
      <c r="D47" s="4">
        <v>14</v>
      </c>
      <c r="E47" s="4">
        <v>1</v>
      </c>
      <c r="F47" s="5">
        <v>8</v>
      </c>
      <c r="G47" s="13">
        <v>41746</v>
      </c>
      <c r="H47">
        <v>10</v>
      </c>
      <c r="I47">
        <v>20</v>
      </c>
      <c r="J47">
        <v>0.21716576279179425</v>
      </c>
      <c r="L47">
        <v>0.34799578715711688</v>
      </c>
      <c r="M47">
        <v>2.5142431187612981</v>
      </c>
      <c r="N47" s="3">
        <f t="shared" si="0"/>
        <v>1417</v>
      </c>
      <c r="O47" s="3">
        <f t="shared" si="1"/>
        <v>10</v>
      </c>
      <c r="P47" s="3">
        <f t="shared" si="2"/>
        <v>1417000</v>
      </c>
      <c r="Q47" s="3">
        <f t="shared" si="6"/>
        <v>0.49311003040163459</v>
      </c>
      <c r="R47" s="9">
        <f t="shared" si="4"/>
        <v>3.5626824992847594</v>
      </c>
    </row>
    <row r="48" spans="1:19" x14ac:dyDescent="0.25">
      <c r="A48" s="3" t="s">
        <v>26</v>
      </c>
      <c r="B48" s="3" t="s">
        <v>27</v>
      </c>
      <c r="C48" s="4">
        <v>2014</v>
      </c>
      <c r="D48" s="4">
        <v>2</v>
      </c>
      <c r="E48" s="4">
        <v>1</v>
      </c>
      <c r="F48" s="5">
        <v>9</v>
      </c>
      <c r="G48" s="13">
        <v>41746</v>
      </c>
      <c r="H48">
        <v>10</v>
      </c>
      <c r="I48">
        <v>20</v>
      </c>
      <c r="J48">
        <v>0.17462192816635164</v>
      </c>
      <c r="L48">
        <v>1.777656202741021</v>
      </c>
      <c r="M48">
        <v>17.505934526228735</v>
      </c>
      <c r="N48" s="3">
        <f t="shared" si="0"/>
        <v>1417</v>
      </c>
      <c r="O48" s="3">
        <f t="shared" si="1"/>
        <v>10</v>
      </c>
      <c r="P48" s="3">
        <f t="shared" si="2"/>
        <v>1417000</v>
      </c>
      <c r="Q48" s="3">
        <f t="shared" si="6"/>
        <v>2.5189388392840266</v>
      </c>
      <c r="R48" s="9">
        <f t="shared" si="4"/>
        <v>24.805909223666117</v>
      </c>
    </row>
    <row r="49" spans="1:18" x14ac:dyDescent="0.25">
      <c r="A49" s="3" t="s">
        <v>26</v>
      </c>
      <c r="B49" s="3" t="s">
        <v>27</v>
      </c>
      <c r="C49" s="4">
        <v>2014</v>
      </c>
      <c r="D49" s="4">
        <v>4</v>
      </c>
      <c r="E49" s="4">
        <v>1</v>
      </c>
      <c r="F49" s="5">
        <v>10</v>
      </c>
      <c r="G49" s="13">
        <v>41746</v>
      </c>
      <c r="H49">
        <v>10</v>
      </c>
      <c r="I49">
        <v>20</v>
      </c>
      <c r="J49">
        <v>0.22621407333994042</v>
      </c>
      <c r="L49">
        <v>0.37188012471093501</v>
      </c>
      <c r="M49">
        <v>3.1511638515857285</v>
      </c>
      <c r="N49" s="3">
        <f t="shared" si="0"/>
        <v>1417</v>
      </c>
      <c r="O49" s="3">
        <f t="shared" si="1"/>
        <v>10</v>
      </c>
      <c r="P49" s="3">
        <f t="shared" si="2"/>
        <v>1417000</v>
      </c>
      <c r="Q49" s="3">
        <f t="shared" si="6"/>
        <v>0.52695413671539493</v>
      </c>
      <c r="R49" s="9">
        <f t="shared" si="4"/>
        <v>4.4651991776969773</v>
      </c>
    </row>
    <row r="50" spans="1:18" x14ac:dyDescent="0.25">
      <c r="A50" s="3" t="s">
        <v>26</v>
      </c>
      <c r="B50" s="3" t="s">
        <v>27</v>
      </c>
      <c r="C50" s="4">
        <v>2014</v>
      </c>
      <c r="D50" s="4">
        <v>8</v>
      </c>
      <c r="E50" s="4">
        <v>1</v>
      </c>
      <c r="F50" s="5">
        <v>12</v>
      </c>
      <c r="G50" s="13">
        <v>41746</v>
      </c>
      <c r="H50">
        <v>10</v>
      </c>
      <c r="I50">
        <v>20</v>
      </c>
      <c r="J50">
        <v>0.19981562572021205</v>
      </c>
      <c r="L50">
        <v>0.18612589690404857</v>
      </c>
      <c r="M50">
        <v>1.130272904663133</v>
      </c>
      <c r="N50" s="3">
        <f t="shared" si="0"/>
        <v>1417</v>
      </c>
      <c r="O50" s="3">
        <f t="shared" si="1"/>
        <v>10</v>
      </c>
      <c r="P50" s="3">
        <f t="shared" si="2"/>
        <v>1417000</v>
      </c>
      <c r="Q50" s="3">
        <f t="shared" si="6"/>
        <v>0.26374039591303683</v>
      </c>
      <c r="R50" s="9">
        <f t="shared" si="4"/>
        <v>1.6015967059076592</v>
      </c>
    </row>
    <row r="51" spans="1:18" x14ac:dyDescent="0.25">
      <c r="A51" s="3" t="s">
        <v>26</v>
      </c>
      <c r="B51" s="3" t="s">
        <v>27</v>
      </c>
      <c r="C51" s="4">
        <v>2014</v>
      </c>
      <c r="D51" s="4">
        <v>1</v>
      </c>
      <c r="E51" s="4">
        <v>1</v>
      </c>
      <c r="F51" s="5">
        <v>13</v>
      </c>
      <c r="G51" s="13">
        <v>41746</v>
      </c>
      <c r="H51">
        <v>10</v>
      </c>
      <c r="I51">
        <v>20</v>
      </c>
      <c r="J51">
        <v>0.21545041432771972</v>
      </c>
      <c r="L51">
        <v>0.51108726721910347</v>
      </c>
      <c r="M51">
        <v>6.0422341798093191</v>
      </c>
      <c r="N51" s="3">
        <f t="shared" si="0"/>
        <v>1417</v>
      </c>
      <c r="O51" s="3">
        <f t="shared" si="1"/>
        <v>10</v>
      </c>
      <c r="P51" s="3">
        <f t="shared" si="2"/>
        <v>1417000</v>
      </c>
      <c r="Q51" s="3">
        <f t="shared" si="6"/>
        <v>0.72421065764946957</v>
      </c>
      <c r="R51" s="9">
        <f t="shared" si="4"/>
        <v>8.561845832789805</v>
      </c>
    </row>
    <row r="52" spans="1:18" x14ac:dyDescent="0.25">
      <c r="A52" s="3" t="s">
        <v>26</v>
      </c>
      <c r="B52" s="3" t="s">
        <v>27</v>
      </c>
      <c r="C52" s="4">
        <v>2014</v>
      </c>
      <c r="D52" s="4">
        <v>9</v>
      </c>
      <c r="E52" s="4">
        <v>2</v>
      </c>
      <c r="F52" s="5">
        <v>16</v>
      </c>
      <c r="G52" s="13">
        <v>41746</v>
      </c>
      <c r="H52">
        <v>10</v>
      </c>
      <c r="I52">
        <v>20</v>
      </c>
      <c r="J52">
        <v>0.20985846754514398</v>
      </c>
      <c r="L52">
        <v>0.23602954693346359</v>
      </c>
      <c r="M52">
        <v>24.292376258744106</v>
      </c>
      <c r="N52" s="3">
        <f t="shared" si="0"/>
        <v>1417</v>
      </c>
      <c r="O52" s="3">
        <f t="shared" si="1"/>
        <v>10</v>
      </c>
      <c r="P52" s="3">
        <f t="shared" si="2"/>
        <v>1417000</v>
      </c>
      <c r="Q52" s="3">
        <f t="shared" si="6"/>
        <v>0.33445386800471788</v>
      </c>
      <c r="R52" s="9">
        <f t="shared" si="4"/>
        <v>34.422297158640397</v>
      </c>
    </row>
    <row r="53" spans="1:18" x14ac:dyDescent="0.25">
      <c r="A53" s="3" t="s">
        <v>26</v>
      </c>
      <c r="B53" s="3" t="s">
        <v>27</v>
      </c>
      <c r="C53" s="4">
        <v>2014</v>
      </c>
      <c r="D53" s="4">
        <v>1</v>
      </c>
      <c r="E53" s="4">
        <v>2</v>
      </c>
      <c r="F53" s="5">
        <v>18</v>
      </c>
      <c r="G53" s="13">
        <v>41746</v>
      </c>
      <c r="H53">
        <v>10</v>
      </c>
      <c r="I53">
        <v>20</v>
      </c>
      <c r="J53">
        <v>0.22763394001538054</v>
      </c>
      <c r="L53">
        <v>0.34621184311714953</v>
      </c>
      <c r="M53">
        <v>1.2363182175510552</v>
      </c>
      <c r="N53" s="3">
        <f t="shared" si="0"/>
        <v>1417</v>
      </c>
      <c r="O53" s="3">
        <f t="shared" si="1"/>
        <v>10</v>
      </c>
      <c r="P53" s="3">
        <f t="shared" si="2"/>
        <v>1417000</v>
      </c>
      <c r="Q53" s="3">
        <f t="shared" si="6"/>
        <v>0.49058218169700085</v>
      </c>
      <c r="R53" s="9">
        <f t="shared" si="4"/>
        <v>1.7518629142698452</v>
      </c>
    </row>
    <row r="54" spans="1:18" x14ac:dyDescent="0.25">
      <c r="A54" s="3" t="s">
        <v>26</v>
      </c>
      <c r="B54" s="3" t="s">
        <v>27</v>
      </c>
      <c r="C54" s="4">
        <v>2014</v>
      </c>
      <c r="D54" s="4">
        <v>7</v>
      </c>
      <c r="E54" s="4">
        <v>2</v>
      </c>
      <c r="F54" s="5">
        <v>19</v>
      </c>
      <c r="G54" s="13">
        <v>41746</v>
      </c>
      <c r="H54">
        <v>10</v>
      </c>
      <c r="I54">
        <v>20</v>
      </c>
      <c r="J54">
        <v>0.2049400831499143</v>
      </c>
      <c r="L54">
        <v>0.37519260617917977</v>
      </c>
      <c r="M54">
        <v>1.7317385750387215</v>
      </c>
      <c r="N54" s="3">
        <f t="shared" si="0"/>
        <v>1417</v>
      </c>
      <c r="O54" s="3">
        <f t="shared" si="1"/>
        <v>10</v>
      </c>
      <c r="P54" s="3">
        <f t="shared" si="2"/>
        <v>1417000</v>
      </c>
      <c r="Q54" s="3">
        <f t="shared" si="6"/>
        <v>0.53164792295589769</v>
      </c>
      <c r="R54" s="9">
        <f t="shared" si="4"/>
        <v>2.4538735608298685</v>
      </c>
    </row>
    <row r="55" spans="1:18" x14ac:dyDescent="0.25">
      <c r="A55" s="3" t="s">
        <v>26</v>
      </c>
      <c r="B55" s="3" t="s">
        <v>27</v>
      </c>
      <c r="C55" s="4">
        <v>2014</v>
      </c>
      <c r="D55" s="4">
        <v>5</v>
      </c>
      <c r="E55" s="4">
        <v>2</v>
      </c>
      <c r="F55" s="5">
        <v>20</v>
      </c>
      <c r="G55" s="13">
        <v>41746</v>
      </c>
      <c r="H55">
        <v>10</v>
      </c>
      <c r="I55">
        <v>20</v>
      </c>
      <c r="J55">
        <v>0.20598550385784437</v>
      </c>
      <c r="L55">
        <v>0.14620435663627157</v>
      </c>
      <c r="M55">
        <v>1.3249671740316422</v>
      </c>
      <c r="N55" s="3">
        <f t="shared" si="0"/>
        <v>1417</v>
      </c>
      <c r="O55" s="3">
        <f t="shared" si="1"/>
        <v>10</v>
      </c>
      <c r="P55" s="3">
        <f t="shared" si="2"/>
        <v>1417000</v>
      </c>
      <c r="Q55" s="3">
        <f t="shared" si="6"/>
        <v>0.20717157335359682</v>
      </c>
      <c r="R55" s="9">
        <f t="shared" si="4"/>
        <v>1.877478485602837</v>
      </c>
    </row>
    <row r="56" spans="1:18" x14ac:dyDescent="0.25">
      <c r="A56" s="3" t="s">
        <v>26</v>
      </c>
      <c r="B56" s="3" t="s">
        <v>27</v>
      </c>
      <c r="C56" s="4">
        <v>2014</v>
      </c>
      <c r="D56" s="3">
        <v>13</v>
      </c>
      <c r="E56" s="4">
        <v>2</v>
      </c>
      <c r="F56" s="3">
        <v>21</v>
      </c>
      <c r="G56" s="13">
        <v>41746</v>
      </c>
      <c r="H56">
        <v>10</v>
      </c>
      <c r="I56">
        <v>20</v>
      </c>
      <c r="J56">
        <v>0.19730941704035868</v>
      </c>
      <c r="L56">
        <v>0.12446636771300451</v>
      </c>
      <c r="M56">
        <v>8.6795065695067262</v>
      </c>
      <c r="N56" s="3">
        <f t="shared" si="0"/>
        <v>1417</v>
      </c>
      <c r="O56" s="3">
        <f t="shared" si="1"/>
        <v>10</v>
      </c>
      <c r="P56" s="3">
        <f t="shared" si="2"/>
        <v>1417000</v>
      </c>
      <c r="Q56" s="3">
        <f t="shared" si="6"/>
        <v>0.1763688430493274</v>
      </c>
      <c r="R56" s="9">
        <f t="shared" si="4"/>
        <v>12.298860808991032</v>
      </c>
    </row>
    <row r="57" spans="1:18" x14ac:dyDescent="0.25">
      <c r="A57" s="3" t="s">
        <v>26</v>
      </c>
      <c r="B57" s="3" t="s">
        <v>27</v>
      </c>
      <c r="C57" s="4">
        <v>2014</v>
      </c>
      <c r="D57" s="3">
        <v>11</v>
      </c>
      <c r="E57" s="4">
        <v>2</v>
      </c>
      <c r="F57" s="3">
        <v>22</v>
      </c>
      <c r="G57" s="13">
        <v>41746</v>
      </c>
      <c r="H57">
        <v>10</v>
      </c>
      <c r="I57">
        <v>20</v>
      </c>
      <c r="J57">
        <v>0.2149143121815652</v>
      </c>
      <c r="L57">
        <v>0.23588446039833255</v>
      </c>
      <c r="M57">
        <v>0.56258707657866291</v>
      </c>
      <c r="N57" s="3">
        <f t="shared" si="0"/>
        <v>1417</v>
      </c>
      <c r="O57" s="3">
        <f t="shared" si="1"/>
        <v>10</v>
      </c>
      <c r="P57" s="3">
        <f t="shared" si="2"/>
        <v>1417000</v>
      </c>
      <c r="Q57" s="3">
        <f t="shared" si="6"/>
        <v>0.33424828038443721</v>
      </c>
      <c r="R57" s="9">
        <f t="shared" si="4"/>
        <v>0.79718588751196529</v>
      </c>
    </row>
    <row r="58" spans="1:18" x14ac:dyDescent="0.25">
      <c r="A58" s="3" t="s">
        <v>26</v>
      </c>
      <c r="B58" s="3" t="s">
        <v>27</v>
      </c>
      <c r="C58" s="4">
        <v>2014</v>
      </c>
      <c r="D58" s="3">
        <v>4</v>
      </c>
      <c r="E58" s="4">
        <v>2</v>
      </c>
      <c r="F58" s="3">
        <v>23</v>
      </c>
      <c r="G58" s="13">
        <v>41746</v>
      </c>
      <c r="H58">
        <v>10</v>
      </c>
      <c r="I58">
        <v>20</v>
      </c>
      <c r="J58">
        <v>0.20513997246443319</v>
      </c>
      <c r="L58">
        <v>0.50070411503747903</v>
      </c>
      <c r="M58">
        <v>1.7738932843812147</v>
      </c>
      <c r="N58" s="3">
        <f t="shared" si="0"/>
        <v>1417</v>
      </c>
      <c r="O58" s="3">
        <f t="shared" si="1"/>
        <v>10</v>
      </c>
      <c r="P58" s="3">
        <f t="shared" si="2"/>
        <v>1417000</v>
      </c>
      <c r="Q58" s="3">
        <f t="shared" si="6"/>
        <v>0.70949773100810776</v>
      </c>
      <c r="R58" s="9">
        <f t="shared" si="4"/>
        <v>2.5136067839681813</v>
      </c>
    </row>
    <row r="59" spans="1:18" x14ac:dyDescent="0.25">
      <c r="A59" s="3" t="s">
        <v>26</v>
      </c>
      <c r="B59" s="3" t="s">
        <v>27</v>
      </c>
      <c r="C59" s="4">
        <v>2014</v>
      </c>
      <c r="D59" s="3">
        <v>2</v>
      </c>
      <c r="E59" s="4">
        <v>2</v>
      </c>
      <c r="F59" s="3">
        <v>24</v>
      </c>
      <c r="G59" s="13">
        <v>41746</v>
      </c>
      <c r="H59">
        <v>10</v>
      </c>
      <c r="I59">
        <v>20</v>
      </c>
      <c r="J59">
        <v>0.19131060969755159</v>
      </c>
      <c r="L59">
        <v>0.46292841254600742</v>
      </c>
      <c r="M59">
        <v>2.2909285805728921</v>
      </c>
      <c r="N59" s="3">
        <f t="shared" si="0"/>
        <v>1417</v>
      </c>
      <c r="O59" s="3">
        <f t="shared" si="1"/>
        <v>10</v>
      </c>
      <c r="P59" s="3">
        <f t="shared" si="2"/>
        <v>1417000</v>
      </c>
      <c r="Q59" s="3">
        <f t="shared" si="6"/>
        <v>0.6559695605776924</v>
      </c>
      <c r="R59" s="9">
        <f t="shared" si="4"/>
        <v>3.2462457986717879</v>
      </c>
    </row>
    <row r="60" spans="1:18" x14ac:dyDescent="0.25">
      <c r="A60" s="3" t="s">
        <v>26</v>
      </c>
      <c r="B60" s="3" t="s">
        <v>27</v>
      </c>
      <c r="C60" s="4">
        <v>2014</v>
      </c>
      <c r="D60" s="3">
        <v>14</v>
      </c>
      <c r="E60" s="4">
        <v>2</v>
      </c>
      <c r="F60" s="3">
        <v>26</v>
      </c>
      <c r="G60" s="13">
        <v>41746</v>
      </c>
      <c r="H60">
        <v>10</v>
      </c>
      <c r="I60">
        <v>20</v>
      </c>
      <c r="J60">
        <v>0.20013320013320007</v>
      </c>
      <c r="L60">
        <v>0.20542718392718393</v>
      </c>
      <c r="M60">
        <v>1.4073062271062269</v>
      </c>
      <c r="N60" s="3">
        <f t="shared" si="0"/>
        <v>1417</v>
      </c>
      <c r="O60" s="3">
        <f t="shared" si="1"/>
        <v>10</v>
      </c>
      <c r="P60" s="3">
        <f t="shared" si="2"/>
        <v>1417000</v>
      </c>
      <c r="Q60" s="3">
        <f t="shared" si="6"/>
        <v>0.29109031962481963</v>
      </c>
      <c r="R60" s="9">
        <f t="shared" si="4"/>
        <v>1.9941529238095235</v>
      </c>
    </row>
    <row r="61" spans="1:18" x14ac:dyDescent="0.25">
      <c r="A61" s="3" t="s">
        <v>26</v>
      </c>
      <c r="B61" s="3" t="s">
        <v>27</v>
      </c>
      <c r="C61" s="4">
        <v>2014</v>
      </c>
      <c r="D61" s="3">
        <v>8</v>
      </c>
      <c r="E61" s="4">
        <v>2</v>
      </c>
      <c r="F61" s="3">
        <v>27</v>
      </c>
      <c r="G61" s="13">
        <v>41746</v>
      </c>
      <c r="H61">
        <v>10</v>
      </c>
      <c r="I61">
        <v>20</v>
      </c>
      <c r="J61">
        <v>0.21461318051575937</v>
      </c>
      <c r="L61">
        <v>0</v>
      </c>
      <c r="M61">
        <v>1.4222751862464187</v>
      </c>
      <c r="N61" s="3">
        <f t="shared" si="0"/>
        <v>1417</v>
      </c>
      <c r="O61" s="3">
        <f t="shared" si="1"/>
        <v>10</v>
      </c>
      <c r="P61" s="3">
        <f t="shared" si="2"/>
        <v>1417000</v>
      </c>
      <c r="Q61" s="3">
        <f t="shared" si="6"/>
        <v>0</v>
      </c>
      <c r="R61" s="9">
        <f t="shared" si="4"/>
        <v>2.0153639389111753</v>
      </c>
    </row>
    <row r="62" spans="1:18" x14ac:dyDescent="0.25">
      <c r="A62" s="3" t="s">
        <v>26</v>
      </c>
      <c r="B62" s="3" t="s">
        <v>27</v>
      </c>
      <c r="C62" s="4">
        <v>2014</v>
      </c>
      <c r="D62" s="3">
        <v>8</v>
      </c>
      <c r="E62" s="3">
        <v>3</v>
      </c>
      <c r="F62" s="3">
        <v>30</v>
      </c>
      <c r="G62" s="13">
        <v>41746</v>
      </c>
      <c r="H62">
        <v>10</v>
      </c>
      <c r="I62">
        <v>20</v>
      </c>
      <c r="J62">
        <v>0.22254758418740839</v>
      </c>
      <c r="L62">
        <v>0.24190056124938986</v>
      </c>
      <c r="M62">
        <v>2.4647274768179601</v>
      </c>
      <c r="N62" s="3">
        <f t="shared" si="0"/>
        <v>1417</v>
      </c>
      <c r="O62" s="3">
        <f t="shared" si="1"/>
        <v>10</v>
      </c>
      <c r="P62" s="3">
        <f t="shared" si="2"/>
        <v>1417000</v>
      </c>
      <c r="Q62" s="3">
        <f t="shared" si="6"/>
        <v>0.34277309529038541</v>
      </c>
      <c r="R62" s="9">
        <f t="shared" si="4"/>
        <v>3.4925188346510496</v>
      </c>
    </row>
    <row r="63" spans="1:18" x14ac:dyDescent="0.25">
      <c r="A63" s="3" t="s">
        <v>26</v>
      </c>
      <c r="B63" s="3" t="s">
        <v>27</v>
      </c>
      <c r="C63" s="4">
        <v>2014</v>
      </c>
      <c r="D63" s="3">
        <v>5</v>
      </c>
      <c r="E63" s="3">
        <v>3</v>
      </c>
      <c r="F63" s="3">
        <v>31</v>
      </c>
      <c r="G63" s="13">
        <v>41746</v>
      </c>
      <c r="H63">
        <v>10</v>
      </c>
      <c r="I63">
        <v>20</v>
      </c>
      <c r="J63">
        <v>0.19257319685789087</v>
      </c>
      <c r="L63">
        <v>0.56648869316829309</v>
      </c>
      <c r="M63">
        <v>0.95564965008331315</v>
      </c>
      <c r="N63" s="3">
        <f t="shared" si="0"/>
        <v>1417</v>
      </c>
      <c r="O63" s="3">
        <f t="shared" si="1"/>
        <v>10</v>
      </c>
      <c r="P63" s="3">
        <f t="shared" si="2"/>
        <v>1417000</v>
      </c>
      <c r="Q63" s="3">
        <f t="shared" si="6"/>
        <v>0.80271447821947128</v>
      </c>
      <c r="R63" s="9">
        <f t="shared" si="4"/>
        <v>1.3541555541680548</v>
      </c>
    </row>
    <row r="64" spans="1:18" x14ac:dyDescent="0.25">
      <c r="A64" s="3" t="s">
        <v>26</v>
      </c>
      <c r="B64" s="3" t="s">
        <v>27</v>
      </c>
      <c r="C64" s="4">
        <v>2014</v>
      </c>
      <c r="D64" s="3">
        <v>7</v>
      </c>
      <c r="E64" s="3">
        <v>3</v>
      </c>
      <c r="F64" s="3">
        <v>32</v>
      </c>
      <c r="G64" s="13">
        <v>41746</v>
      </c>
      <c r="H64">
        <v>10</v>
      </c>
      <c r="I64">
        <v>20</v>
      </c>
      <c r="J64">
        <v>0.20879676440849337</v>
      </c>
      <c r="L64">
        <v>0.45110869565217376</v>
      </c>
      <c r="M64">
        <v>9.410310982052577</v>
      </c>
      <c r="N64" s="3">
        <f t="shared" si="0"/>
        <v>1417</v>
      </c>
      <c r="O64" s="3">
        <f t="shared" si="1"/>
        <v>10</v>
      </c>
      <c r="P64" s="3">
        <f t="shared" si="2"/>
        <v>1417000</v>
      </c>
      <c r="Q64" s="3">
        <f t="shared" si="6"/>
        <v>0.6392210217391302</v>
      </c>
      <c r="R64" s="9">
        <f t="shared" si="4"/>
        <v>13.334410661568501</v>
      </c>
    </row>
    <row r="65" spans="1:18" x14ac:dyDescent="0.25">
      <c r="A65" s="3" t="s">
        <v>26</v>
      </c>
      <c r="B65" s="3" t="s">
        <v>27</v>
      </c>
      <c r="C65" s="4">
        <v>2014</v>
      </c>
      <c r="D65" s="3">
        <v>2</v>
      </c>
      <c r="E65" s="3">
        <v>3</v>
      </c>
      <c r="F65" s="3">
        <v>33</v>
      </c>
      <c r="G65" s="13">
        <v>41746</v>
      </c>
      <c r="H65">
        <v>10</v>
      </c>
      <c r="I65">
        <v>20</v>
      </c>
      <c r="J65">
        <v>0.18950373298199372</v>
      </c>
      <c r="L65">
        <v>0.55059731371687892</v>
      </c>
      <c r="M65">
        <v>14.480169044978769</v>
      </c>
      <c r="N65" s="3">
        <f t="shared" si="0"/>
        <v>1417</v>
      </c>
      <c r="O65" s="3">
        <f t="shared" si="1"/>
        <v>10</v>
      </c>
      <c r="P65" s="3">
        <f t="shared" si="2"/>
        <v>1417000</v>
      </c>
      <c r="Q65" s="3">
        <f t="shared" si="6"/>
        <v>0.78019639353681736</v>
      </c>
      <c r="R65" s="9">
        <f t="shared" si="4"/>
        <v>20.518399536734915</v>
      </c>
    </row>
    <row r="66" spans="1:18" x14ac:dyDescent="0.25">
      <c r="A66" s="3" t="s">
        <v>26</v>
      </c>
      <c r="B66" s="3" t="s">
        <v>27</v>
      </c>
      <c r="C66" s="4">
        <v>2014</v>
      </c>
      <c r="D66" s="3">
        <v>4</v>
      </c>
      <c r="E66" s="3">
        <v>3</v>
      </c>
      <c r="F66" s="3">
        <v>34</v>
      </c>
      <c r="G66" s="13">
        <v>41746</v>
      </c>
      <c r="H66">
        <v>10</v>
      </c>
      <c r="I66">
        <v>20</v>
      </c>
      <c r="J66">
        <v>0.19667128987517349</v>
      </c>
      <c r="L66">
        <v>0.19953786407766996</v>
      </c>
      <c r="M66">
        <v>0.83754074895977815</v>
      </c>
      <c r="N66" s="3">
        <f t="shared" ref="N66:N129" si="7">IF(I66=10, 1417, IF(I66=20, 1417, IF(I66=30, 1417, IF(I66=60, 1341, IF(I66=90, 1391, IF(I66=120, 1400, 0))))))</f>
        <v>1417</v>
      </c>
      <c r="O66" s="3">
        <f t="shared" ref="O66:O129" si="8">I66-H66</f>
        <v>10</v>
      </c>
      <c r="P66" s="3">
        <f t="shared" ref="P66:P129" si="9">(O66/100)*10000*N66</f>
        <v>1417000</v>
      </c>
      <c r="Q66" s="3">
        <f t="shared" ref="Q66:Q97" si="10">P66*L66*(1/1000000)</f>
        <v>0.28274515339805828</v>
      </c>
      <c r="R66" s="9">
        <f t="shared" ref="R66:R129" si="11">P66*M66*(1/1000000)</f>
        <v>1.1867952412760057</v>
      </c>
    </row>
    <row r="67" spans="1:18" x14ac:dyDescent="0.25">
      <c r="A67" s="3" t="s">
        <v>26</v>
      </c>
      <c r="B67" s="3" t="s">
        <v>27</v>
      </c>
      <c r="C67" s="4">
        <v>2014</v>
      </c>
      <c r="D67" s="3">
        <v>1</v>
      </c>
      <c r="E67" s="3">
        <v>3</v>
      </c>
      <c r="F67" s="3">
        <v>36</v>
      </c>
      <c r="G67" s="13">
        <v>41746</v>
      </c>
      <c r="H67">
        <v>10</v>
      </c>
      <c r="I67">
        <v>20</v>
      </c>
      <c r="J67">
        <v>0.21239163691993895</v>
      </c>
      <c r="L67">
        <v>0.31847341917389088</v>
      </c>
      <c r="M67">
        <v>0.73485767465578788</v>
      </c>
      <c r="N67" s="3">
        <f t="shared" si="7"/>
        <v>1417</v>
      </c>
      <c r="O67" s="3">
        <f t="shared" si="8"/>
        <v>10</v>
      </c>
      <c r="P67" s="3">
        <f t="shared" si="9"/>
        <v>1417000</v>
      </c>
      <c r="Q67" s="3">
        <f t="shared" si="10"/>
        <v>0.45127683496940335</v>
      </c>
      <c r="R67" s="9">
        <f t="shared" si="11"/>
        <v>1.0412933249872514</v>
      </c>
    </row>
    <row r="68" spans="1:18" x14ac:dyDescent="0.25">
      <c r="A68" s="3" t="s">
        <v>26</v>
      </c>
      <c r="B68" s="3" t="s">
        <v>27</v>
      </c>
      <c r="C68" s="4">
        <v>2014</v>
      </c>
      <c r="D68" s="3">
        <v>9</v>
      </c>
      <c r="E68" s="3">
        <v>3</v>
      </c>
      <c r="F68" s="3">
        <v>37</v>
      </c>
      <c r="G68" s="13">
        <v>41746</v>
      </c>
      <c r="H68">
        <v>10</v>
      </c>
      <c r="I68">
        <v>20</v>
      </c>
      <c r="J68">
        <v>0.17786944916282468</v>
      </c>
      <c r="L68">
        <v>0.3750673380247514</v>
      </c>
      <c r="M68">
        <v>1.2874091021596703</v>
      </c>
      <c r="N68" s="3">
        <f t="shared" si="7"/>
        <v>1417</v>
      </c>
      <c r="O68" s="3">
        <f t="shared" si="8"/>
        <v>10</v>
      </c>
      <c r="P68" s="3">
        <f t="shared" si="9"/>
        <v>1417000</v>
      </c>
      <c r="Q68" s="3">
        <f t="shared" si="10"/>
        <v>0.53147041798107264</v>
      </c>
      <c r="R68" s="9">
        <f t="shared" si="11"/>
        <v>1.8242586977602526</v>
      </c>
    </row>
    <row r="69" spans="1:18" x14ac:dyDescent="0.25">
      <c r="A69" s="3" t="s">
        <v>26</v>
      </c>
      <c r="B69" s="3" t="s">
        <v>27</v>
      </c>
      <c r="C69" s="4">
        <v>2014</v>
      </c>
      <c r="D69" s="3">
        <v>14</v>
      </c>
      <c r="E69" s="3">
        <v>3</v>
      </c>
      <c r="F69" s="3">
        <v>39</v>
      </c>
      <c r="G69" s="13">
        <v>41746</v>
      </c>
      <c r="H69">
        <v>10</v>
      </c>
      <c r="I69">
        <v>20</v>
      </c>
      <c r="J69">
        <v>0.18494862538183826</v>
      </c>
      <c r="L69">
        <v>9.4761339442747311E-2</v>
      </c>
      <c r="M69">
        <v>1.2938764509858374</v>
      </c>
      <c r="N69" s="3">
        <f t="shared" si="7"/>
        <v>1417</v>
      </c>
      <c r="O69" s="3">
        <f t="shared" si="8"/>
        <v>10</v>
      </c>
      <c r="P69" s="3">
        <f t="shared" si="9"/>
        <v>1417000</v>
      </c>
      <c r="Q69" s="3">
        <f t="shared" si="10"/>
        <v>0.13427681799037294</v>
      </c>
      <c r="R69" s="9">
        <f t="shared" si="11"/>
        <v>1.8334229310469314</v>
      </c>
    </row>
    <row r="70" spans="1:18" x14ac:dyDescent="0.25">
      <c r="A70" s="3" t="s">
        <v>26</v>
      </c>
      <c r="B70" s="3" t="s">
        <v>27</v>
      </c>
      <c r="C70" s="4">
        <v>2014</v>
      </c>
      <c r="D70" s="3">
        <v>11</v>
      </c>
      <c r="E70" s="3">
        <v>3</v>
      </c>
      <c r="F70" s="3">
        <v>41</v>
      </c>
      <c r="G70" s="13">
        <v>41746</v>
      </c>
      <c r="H70">
        <v>10</v>
      </c>
      <c r="I70">
        <v>20</v>
      </c>
      <c r="J70">
        <v>0.20331291127751325</v>
      </c>
      <c r="L70">
        <v>0.31302700249602905</v>
      </c>
      <c r="M70">
        <v>2.7128746027153774</v>
      </c>
      <c r="N70" s="3">
        <f t="shared" si="7"/>
        <v>1417</v>
      </c>
      <c r="O70" s="3">
        <f t="shared" si="8"/>
        <v>10</v>
      </c>
      <c r="P70" s="3">
        <f t="shared" si="9"/>
        <v>1417000</v>
      </c>
      <c r="Q70" s="3">
        <f t="shared" si="10"/>
        <v>0.44355926253687317</v>
      </c>
      <c r="R70" s="9">
        <f t="shared" si="11"/>
        <v>3.8441433120476893</v>
      </c>
    </row>
    <row r="71" spans="1:18" x14ac:dyDescent="0.25">
      <c r="A71" s="3" t="s">
        <v>26</v>
      </c>
      <c r="B71" s="3" t="s">
        <v>27</v>
      </c>
      <c r="C71" s="4">
        <v>2014</v>
      </c>
      <c r="D71" s="3">
        <v>13</v>
      </c>
      <c r="E71" s="3">
        <v>3</v>
      </c>
      <c r="F71" s="3">
        <v>42</v>
      </c>
      <c r="G71" s="13">
        <v>41746</v>
      </c>
      <c r="H71">
        <v>10</v>
      </c>
      <c r="I71">
        <v>20</v>
      </c>
      <c r="J71">
        <v>0.19366102605425756</v>
      </c>
      <c r="L71">
        <v>0.10076134837496639</v>
      </c>
      <c r="M71">
        <v>1.5687766854687084</v>
      </c>
      <c r="N71" s="3">
        <f t="shared" si="7"/>
        <v>1417</v>
      </c>
      <c r="O71" s="3">
        <f t="shared" si="8"/>
        <v>10</v>
      </c>
      <c r="P71" s="3">
        <f t="shared" si="9"/>
        <v>1417000</v>
      </c>
      <c r="Q71" s="3">
        <f t="shared" si="10"/>
        <v>0.14277883064732738</v>
      </c>
      <c r="R71" s="9">
        <f t="shared" si="11"/>
        <v>2.2229565633091597</v>
      </c>
    </row>
    <row r="72" spans="1:18" x14ac:dyDescent="0.25">
      <c r="A72" s="3" t="s">
        <v>26</v>
      </c>
      <c r="B72" s="3" t="s">
        <v>27</v>
      </c>
      <c r="C72" s="4">
        <v>2014</v>
      </c>
      <c r="D72" s="3">
        <v>2</v>
      </c>
      <c r="E72" s="3">
        <v>4</v>
      </c>
      <c r="F72" s="3">
        <v>43</v>
      </c>
      <c r="G72" s="13">
        <v>41746</v>
      </c>
      <c r="H72">
        <v>10</v>
      </c>
      <c r="I72">
        <v>20</v>
      </c>
      <c r="J72">
        <v>0.1803607214428859</v>
      </c>
      <c r="L72">
        <v>9.3048179692718821E-2</v>
      </c>
      <c r="M72">
        <v>2.4582309368737483</v>
      </c>
      <c r="N72" s="3">
        <f t="shared" si="7"/>
        <v>1417</v>
      </c>
      <c r="O72" s="3">
        <f t="shared" si="8"/>
        <v>10</v>
      </c>
      <c r="P72" s="3">
        <f t="shared" si="9"/>
        <v>1417000</v>
      </c>
      <c r="Q72" s="3">
        <f t="shared" si="10"/>
        <v>0.13184927062458257</v>
      </c>
      <c r="R72" s="9">
        <f t="shared" si="11"/>
        <v>3.4833132375501012</v>
      </c>
    </row>
    <row r="73" spans="1:18" x14ac:dyDescent="0.25">
      <c r="A73" s="3" t="s">
        <v>26</v>
      </c>
      <c r="B73" s="3" t="s">
        <v>27</v>
      </c>
      <c r="C73" s="4">
        <v>2014</v>
      </c>
      <c r="D73" s="3">
        <v>4</v>
      </c>
      <c r="E73" s="3">
        <v>4</v>
      </c>
      <c r="F73" s="3">
        <v>44</v>
      </c>
      <c r="G73" s="13">
        <v>41746</v>
      </c>
      <c r="H73">
        <v>10</v>
      </c>
      <c r="I73">
        <v>20</v>
      </c>
      <c r="J73">
        <v>0.18482490272373525</v>
      </c>
      <c r="L73">
        <v>0.53264591439688713</v>
      </c>
      <c r="M73">
        <v>11.902561940661478</v>
      </c>
      <c r="N73" s="3">
        <f t="shared" si="7"/>
        <v>1417</v>
      </c>
      <c r="O73" s="3">
        <f t="shared" si="8"/>
        <v>10</v>
      </c>
      <c r="P73" s="3">
        <f t="shared" si="9"/>
        <v>1417000</v>
      </c>
      <c r="Q73" s="3">
        <f t="shared" si="10"/>
        <v>0.75475926070038901</v>
      </c>
      <c r="R73" s="9">
        <f t="shared" si="11"/>
        <v>16.865930269917314</v>
      </c>
    </row>
    <row r="74" spans="1:18" x14ac:dyDescent="0.25">
      <c r="A74" s="3" t="s">
        <v>26</v>
      </c>
      <c r="B74" s="3" t="s">
        <v>27</v>
      </c>
      <c r="C74" s="4">
        <v>2014</v>
      </c>
      <c r="D74" s="3">
        <v>8</v>
      </c>
      <c r="E74" s="3">
        <v>4</v>
      </c>
      <c r="F74" s="3">
        <v>45</v>
      </c>
      <c r="G74" s="13">
        <v>41746</v>
      </c>
      <c r="H74">
        <v>10</v>
      </c>
      <c r="I74">
        <v>20</v>
      </c>
      <c r="J74">
        <v>0.20380818053596617</v>
      </c>
      <c r="L74">
        <v>0.35493794076163615</v>
      </c>
      <c r="M74">
        <v>11.973909726727785</v>
      </c>
      <c r="N74" s="3">
        <f t="shared" si="7"/>
        <v>1417</v>
      </c>
      <c r="O74" s="3">
        <f t="shared" si="8"/>
        <v>10</v>
      </c>
      <c r="P74" s="3">
        <f t="shared" si="9"/>
        <v>1417000</v>
      </c>
      <c r="Q74" s="3">
        <f t="shared" si="10"/>
        <v>0.50294706205923845</v>
      </c>
      <c r="R74" s="9">
        <f t="shared" si="11"/>
        <v>16.96703008277327</v>
      </c>
    </row>
    <row r="75" spans="1:18" x14ac:dyDescent="0.25">
      <c r="A75" s="3" t="s">
        <v>26</v>
      </c>
      <c r="B75" s="3" t="s">
        <v>27</v>
      </c>
      <c r="C75" s="4">
        <v>2014</v>
      </c>
      <c r="D75" s="3">
        <v>7</v>
      </c>
      <c r="E75" s="3">
        <v>4</v>
      </c>
      <c r="F75" s="3">
        <v>47</v>
      </c>
      <c r="G75" s="13">
        <v>41746</v>
      </c>
      <c r="H75">
        <v>10</v>
      </c>
      <c r="I75">
        <v>20</v>
      </c>
      <c r="J75">
        <v>0.18648397584765444</v>
      </c>
      <c r="L75">
        <v>0.41041337668369721</v>
      </c>
      <c r="M75">
        <v>2.6368802943567111</v>
      </c>
      <c r="N75" s="3">
        <f t="shared" si="7"/>
        <v>1417</v>
      </c>
      <c r="O75" s="3">
        <f t="shared" si="8"/>
        <v>10</v>
      </c>
      <c r="P75" s="3">
        <f t="shared" si="9"/>
        <v>1417000</v>
      </c>
      <c r="Q75" s="3">
        <f t="shared" si="10"/>
        <v>0.58155575476079902</v>
      </c>
      <c r="R75" s="9">
        <f t="shared" si="11"/>
        <v>3.7364593771034595</v>
      </c>
    </row>
    <row r="76" spans="1:18" x14ac:dyDescent="0.25">
      <c r="A76" s="3" t="s">
        <v>26</v>
      </c>
      <c r="B76" s="3" t="s">
        <v>27</v>
      </c>
      <c r="C76" s="4">
        <v>2014</v>
      </c>
      <c r="D76" s="3">
        <v>5</v>
      </c>
      <c r="E76" s="3">
        <v>4</v>
      </c>
      <c r="F76" s="3">
        <v>48</v>
      </c>
      <c r="G76" s="13">
        <v>41746</v>
      </c>
      <c r="H76">
        <v>10</v>
      </c>
      <c r="I76">
        <v>20</v>
      </c>
      <c r="J76">
        <v>0.20511508951406657</v>
      </c>
      <c r="L76">
        <v>0.21036372549019611</v>
      </c>
      <c r="M76">
        <v>1.0110524893435635</v>
      </c>
      <c r="N76" s="3">
        <f t="shared" si="7"/>
        <v>1417</v>
      </c>
      <c r="O76" s="3">
        <f t="shared" si="8"/>
        <v>10</v>
      </c>
      <c r="P76" s="3">
        <f t="shared" si="9"/>
        <v>1417000</v>
      </c>
      <c r="Q76" s="3">
        <f t="shared" si="10"/>
        <v>0.29808539901960784</v>
      </c>
      <c r="R76" s="9">
        <f t="shared" si="11"/>
        <v>1.4326613773998293</v>
      </c>
    </row>
    <row r="77" spans="1:18" x14ac:dyDescent="0.25">
      <c r="A77" s="3" t="s">
        <v>26</v>
      </c>
      <c r="B77" s="3" t="s">
        <v>27</v>
      </c>
      <c r="C77" s="4">
        <v>2014</v>
      </c>
      <c r="D77" s="3">
        <v>9</v>
      </c>
      <c r="E77" s="3">
        <v>4</v>
      </c>
      <c r="F77" s="3">
        <v>50</v>
      </c>
      <c r="G77" s="13">
        <v>41746</v>
      </c>
      <c r="H77">
        <v>10</v>
      </c>
      <c r="I77">
        <v>20</v>
      </c>
      <c r="J77">
        <v>0.19432901491077967</v>
      </c>
      <c r="L77">
        <v>0.23397417094434941</v>
      </c>
      <c r="M77">
        <v>1.6983163855618022</v>
      </c>
      <c r="N77" s="3">
        <f t="shared" si="7"/>
        <v>1417</v>
      </c>
      <c r="O77" s="3">
        <f t="shared" si="8"/>
        <v>10</v>
      </c>
      <c r="P77" s="3">
        <f t="shared" si="9"/>
        <v>1417000</v>
      </c>
      <c r="Q77" s="3">
        <f t="shared" si="10"/>
        <v>0.33154140022814316</v>
      </c>
      <c r="R77" s="9">
        <f t="shared" si="11"/>
        <v>2.4065143183410735</v>
      </c>
    </row>
    <row r="78" spans="1:18" x14ac:dyDescent="0.25">
      <c r="A78" s="3" t="s">
        <v>26</v>
      </c>
      <c r="B78" s="3" t="s">
        <v>27</v>
      </c>
      <c r="C78" s="4">
        <v>2014</v>
      </c>
      <c r="D78" s="3">
        <v>1</v>
      </c>
      <c r="E78" s="3">
        <v>4</v>
      </c>
      <c r="F78" s="3">
        <v>52</v>
      </c>
      <c r="G78" s="13">
        <v>41746</v>
      </c>
      <c r="H78">
        <v>10</v>
      </c>
      <c r="I78">
        <v>20</v>
      </c>
      <c r="J78">
        <v>0.20410628019323662</v>
      </c>
      <c r="L78">
        <v>0.19449028784218997</v>
      </c>
      <c r="M78">
        <v>4.0905615036231877</v>
      </c>
      <c r="N78" s="3">
        <f t="shared" si="7"/>
        <v>1417</v>
      </c>
      <c r="O78" s="3">
        <f t="shared" si="8"/>
        <v>10</v>
      </c>
      <c r="P78" s="3">
        <f t="shared" si="9"/>
        <v>1417000</v>
      </c>
      <c r="Q78" s="3">
        <f t="shared" si="10"/>
        <v>0.2755927378723832</v>
      </c>
      <c r="R78" s="9">
        <f t="shared" si="11"/>
        <v>5.7963256506340564</v>
      </c>
    </row>
    <row r="79" spans="1:18" x14ac:dyDescent="0.25">
      <c r="A79" s="3" t="s">
        <v>26</v>
      </c>
      <c r="B79" s="3" t="s">
        <v>27</v>
      </c>
      <c r="C79" s="4">
        <v>2014</v>
      </c>
      <c r="D79" s="3">
        <v>11</v>
      </c>
      <c r="E79" s="3">
        <v>4</v>
      </c>
      <c r="F79" s="3">
        <v>53</v>
      </c>
      <c r="G79" s="13">
        <v>41746</v>
      </c>
      <c r="H79">
        <v>10</v>
      </c>
      <c r="I79">
        <v>20</v>
      </c>
      <c r="J79">
        <v>0.19694906020157987</v>
      </c>
      <c r="L79">
        <v>0.32790297829837461</v>
      </c>
      <c r="M79">
        <v>1.1843388994824295</v>
      </c>
      <c r="N79" s="3">
        <f t="shared" si="7"/>
        <v>1417</v>
      </c>
      <c r="O79" s="3">
        <f t="shared" si="8"/>
        <v>10</v>
      </c>
      <c r="P79" s="3">
        <f t="shared" si="9"/>
        <v>1417000</v>
      </c>
      <c r="Q79" s="3">
        <f t="shared" si="10"/>
        <v>0.46463852024879682</v>
      </c>
      <c r="R79" s="9">
        <f t="shared" si="11"/>
        <v>1.6782082205666027</v>
      </c>
    </row>
    <row r="80" spans="1:18" x14ac:dyDescent="0.25">
      <c r="A80" s="3" t="s">
        <v>26</v>
      </c>
      <c r="B80" s="3" t="s">
        <v>27</v>
      </c>
      <c r="C80" s="4">
        <v>2014</v>
      </c>
      <c r="D80" s="3">
        <v>13</v>
      </c>
      <c r="E80" s="3">
        <v>4</v>
      </c>
      <c r="F80" s="3">
        <v>54</v>
      </c>
      <c r="G80" s="13">
        <v>41746</v>
      </c>
      <c r="H80">
        <v>10</v>
      </c>
      <c r="I80">
        <v>20</v>
      </c>
      <c r="J80">
        <v>0.18035928143712576</v>
      </c>
      <c r="L80">
        <v>0.26894708582834337</v>
      </c>
      <c r="M80">
        <v>2.2695820003992018</v>
      </c>
      <c r="N80" s="3">
        <f t="shared" si="7"/>
        <v>1417</v>
      </c>
      <c r="O80" s="3">
        <f t="shared" si="8"/>
        <v>10</v>
      </c>
      <c r="P80" s="3">
        <f t="shared" si="9"/>
        <v>1417000</v>
      </c>
      <c r="Q80" s="3">
        <f t="shared" si="10"/>
        <v>0.38109802061876252</v>
      </c>
      <c r="R80" s="9">
        <f t="shared" si="11"/>
        <v>3.2159976945656688</v>
      </c>
    </row>
    <row r="81" spans="1:19" x14ac:dyDescent="0.25">
      <c r="A81" s="3" t="s">
        <v>26</v>
      </c>
      <c r="B81" s="3" t="s">
        <v>27</v>
      </c>
      <c r="C81" s="4">
        <v>2014</v>
      </c>
      <c r="D81" s="3">
        <v>14</v>
      </c>
      <c r="E81" s="3">
        <v>4</v>
      </c>
      <c r="F81" s="3">
        <v>56</v>
      </c>
      <c r="G81" s="13">
        <v>41746</v>
      </c>
      <c r="H81">
        <v>10</v>
      </c>
      <c r="I81">
        <v>20</v>
      </c>
      <c r="J81">
        <v>0.19134641225477014</v>
      </c>
      <c r="L81">
        <v>0.65987709397115468</v>
      </c>
      <c r="M81">
        <v>1.6960645666487504</v>
      </c>
      <c r="N81" s="3">
        <f t="shared" si="7"/>
        <v>1417</v>
      </c>
      <c r="O81" s="3">
        <f t="shared" si="8"/>
        <v>10</v>
      </c>
      <c r="P81" s="3">
        <f t="shared" si="9"/>
        <v>1417000</v>
      </c>
      <c r="Q81" s="3">
        <f t="shared" si="10"/>
        <v>0.93504584215712616</v>
      </c>
      <c r="R81" s="9">
        <f t="shared" si="11"/>
        <v>2.4033234909412791</v>
      </c>
    </row>
    <row r="82" spans="1:19" x14ac:dyDescent="0.25">
      <c r="A82" s="3" t="s">
        <v>26</v>
      </c>
      <c r="B82" s="3" t="s">
        <v>27</v>
      </c>
      <c r="C82" s="4">
        <v>2014</v>
      </c>
      <c r="D82" s="4">
        <v>5</v>
      </c>
      <c r="E82" s="4">
        <v>1</v>
      </c>
      <c r="F82" s="5">
        <v>1</v>
      </c>
      <c r="G82" s="13">
        <v>41746</v>
      </c>
      <c r="H82" s="9">
        <v>20</v>
      </c>
      <c r="I82" s="9">
        <v>30</v>
      </c>
      <c r="J82" s="9">
        <v>0.16381293125479163</v>
      </c>
      <c r="K82" s="9"/>
      <c r="L82" s="9">
        <v>0.36068775875287501</v>
      </c>
      <c r="M82" s="9">
        <v>7.4508465934065917</v>
      </c>
      <c r="N82" s="3">
        <f t="shared" si="7"/>
        <v>1417</v>
      </c>
      <c r="O82" s="3">
        <f t="shared" si="8"/>
        <v>10</v>
      </c>
      <c r="P82" s="3">
        <f t="shared" si="9"/>
        <v>1417000</v>
      </c>
      <c r="Q82" s="3">
        <f t="shared" si="10"/>
        <v>0.5110945541528239</v>
      </c>
      <c r="R82" s="9">
        <f t="shared" si="11"/>
        <v>10.557849622857139</v>
      </c>
      <c r="S82" s="9"/>
    </row>
    <row r="83" spans="1:19" x14ac:dyDescent="0.25">
      <c r="A83" s="3" t="s">
        <v>26</v>
      </c>
      <c r="B83" s="3" t="s">
        <v>27</v>
      </c>
      <c r="C83" s="4">
        <v>2014</v>
      </c>
      <c r="D83" s="4">
        <v>7</v>
      </c>
      <c r="E83" s="4">
        <v>1</v>
      </c>
      <c r="F83" s="5">
        <v>2</v>
      </c>
      <c r="G83" s="13">
        <v>41746</v>
      </c>
      <c r="H83" s="9">
        <v>20</v>
      </c>
      <c r="I83" s="9">
        <v>30</v>
      </c>
      <c r="J83" s="9">
        <v>0.164070351758794</v>
      </c>
      <c r="K83" s="9"/>
      <c r="L83" s="9">
        <v>0.38084090661641551</v>
      </c>
      <c r="M83" s="9">
        <v>6.8510997564907878</v>
      </c>
      <c r="N83" s="3">
        <f t="shared" si="7"/>
        <v>1417</v>
      </c>
      <c r="O83" s="3">
        <f t="shared" si="8"/>
        <v>10</v>
      </c>
      <c r="P83" s="3">
        <f t="shared" si="9"/>
        <v>1417000</v>
      </c>
      <c r="Q83" s="3">
        <f t="shared" si="10"/>
        <v>0.53965156467546083</v>
      </c>
      <c r="R83" s="9">
        <f t="shared" si="11"/>
        <v>9.7080083549474452</v>
      </c>
      <c r="S83" s="9"/>
    </row>
    <row r="84" spans="1:19" x14ac:dyDescent="0.25">
      <c r="A84" s="3" t="s">
        <v>26</v>
      </c>
      <c r="B84" s="3" t="s">
        <v>27</v>
      </c>
      <c r="C84" s="4">
        <v>2014</v>
      </c>
      <c r="D84" s="4">
        <v>9</v>
      </c>
      <c r="E84" s="4">
        <v>1</v>
      </c>
      <c r="F84" s="5">
        <v>3</v>
      </c>
      <c r="G84" s="13">
        <v>41746</v>
      </c>
      <c r="H84" s="9">
        <v>20</v>
      </c>
      <c r="I84" s="9">
        <v>30</v>
      </c>
      <c r="J84" s="9">
        <v>0.15754304805962469</v>
      </c>
      <c r="K84" s="9"/>
      <c r="L84" s="9">
        <v>0.28862803478111881</v>
      </c>
      <c r="M84" s="9">
        <v>8.4984395618093025</v>
      </c>
      <c r="N84" s="3">
        <f t="shared" si="7"/>
        <v>1417</v>
      </c>
      <c r="O84" s="3">
        <f t="shared" si="8"/>
        <v>10</v>
      </c>
      <c r="P84" s="3">
        <f t="shared" si="9"/>
        <v>1417000</v>
      </c>
      <c r="Q84" s="3">
        <f t="shared" si="10"/>
        <v>0.40898592528484534</v>
      </c>
      <c r="R84" s="9">
        <f t="shared" si="11"/>
        <v>12.042288859083781</v>
      </c>
      <c r="S84" s="9"/>
    </row>
    <row r="85" spans="1:19" x14ac:dyDescent="0.25">
      <c r="A85" s="3" t="s">
        <v>26</v>
      </c>
      <c r="B85" s="3" t="s">
        <v>27</v>
      </c>
      <c r="C85" s="4">
        <v>2014</v>
      </c>
      <c r="D85" s="4">
        <v>13</v>
      </c>
      <c r="E85" s="4">
        <v>1</v>
      </c>
      <c r="F85" s="5">
        <v>5</v>
      </c>
      <c r="G85" s="13">
        <v>41746</v>
      </c>
      <c r="H85" s="9">
        <v>20</v>
      </c>
      <c r="I85" s="9">
        <v>30</v>
      </c>
      <c r="J85" s="9">
        <v>0.15950766139161018</v>
      </c>
      <c r="K85" s="9"/>
      <c r="L85" s="9">
        <v>0.6086267897513189</v>
      </c>
      <c r="M85" s="9">
        <v>20.343930626726955</v>
      </c>
      <c r="N85" s="3">
        <f t="shared" si="7"/>
        <v>1417</v>
      </c>
      <c r="O85" s="3">
        <f t="shared" si="8"/>
        <v>10</v>
      </c>
      <c r="P85" s="3">
        <f t="shared" si="9"/>
        <v>1417000</v>
      </c>
      <c r="Q85" s="3">
        <f t="shared" si="10"/>
        <v>0.86242416107761877</v>
      </c>
      <c r="R85" s="9">
        <f t="shared" si="11"/>
        <v>28.827349698072094</v>
      </c>
      <c r="S85" s="9"/>
    </row>
    <row r="86" spans="1:19" x14ac:dyDescent="0.25">
      <c r="A86" s="3" t="s">
        <v>26</v>
      </c>
      <c r="B86" s="3" t="s">
        <v>27</v>
      </c>
      <c r="C86" s="4">
        <v>2014</v>
      </c>
      <c r="D86" s="4">
        <v>11</v>
      </c>
      <c r="E86" s="4">
        <v>1</v>
      </c>
      <c r="F86" s="5">
        <v>6</v>
      </c>
      <c r="G86" s="13">
        <v>41746</v>
      </c>
      <c r="H86">
        <v>20</v>
      </c>
      <c r="I86">
        <v>30</v>
      </c>
      <c r="J86">
        <v>0.15243436145806791</v>
      </c>
      <c r="L86">
        <v>0.20783054422635747</v>
      </c>
      <c r="M86">
        <v>4.0639417467499364</v>
      </c>
      <c r="N86" s="3">
        <f t="shared" si="7"/>
        <v>1417</v>
      </c>
      <c r="O86" s="3">
        <f t="shared" si="8"/>
        <v>10</v>
      </c>
      <c r="P86" s="3">
        <f t="shared" si="9"/>
        <v>1417000</v>
      </c>
      <c r="Q86" s="3">
        <f t="shared" si="10"/>
        <v>0.29449588116874853</v>
      </c>
      <c r="R86" s="9">
        <f t="shared" si="11"/>
        <v>5.758605455144659</v>
      </c>
    </row>
    <row r="87" spans="1:19" x14ac:dyDescent="0.25">
      <c r="A87" s="3" t="s">
        <v>26</v>
      </c>
      <c r="B87" s="3" t="s">
        <v>27</v>
      </c>
      <c r="C87" s="4">
        <v>2014</v>
      </c>
      <c r="D87" s="4">
        <v>14</v>
      </c>
      <c r="E87" s="4">
        <v>1</v>
      </c>
      <c r="F87" s="5">
        <v>8</v>
      </c>
      <c r="G87" s="13">
        <v>41746</v>
      </c>
      <c r="H87">
        <v>20</v>
      </c>
      <c r="I87">
        <v>30</v>
      </c>
      <c r="J87">
        <v>0.15685779237181108</v>
      </c>
      <c r="L87">
        <v>0.2179969184137408</v>
      </c>
      <c r="M87">
        <v>3.844310953944599</v>
      </c>
      <c r="N87" s="3">
        <f t="shared" si="7"/>
        <v>1417</v>
      </c>
      <c r="O87" s="3">
        <f t="shared" si="8"/>
        <v>10</v>
      </c>
      <c r="P87" s="3">
        <f t="shared" si="9"/>
        <v>1417000</v>
      </c>
      <c r="Q87" s="3">
        <f t="shared" si="10"/>
        <v>0.30890163339227072</v>
      </c>
      <c r="R87" s="9">
        <f t="shared" si="11"/>
        <v>5.4473886217394965</v>
      </c>
    </row>
    <row r="88" spans="1:19" x14ac:dyDescent="0.25">
      <c r="A88" s="3" t="s">
        <v>26</v>
      </c>
      <c r="B88" s="3" t="s">
        <v>27</v>
      </c>
      <c r="C88" s="4">
        <v>2014</v>
      </c>
      <c r="D88" s="4">
        <v>2</v>
      </c>
      <c r="E88" s="4">
        <v>1</v>
      </c>
      <c r="F88" s="5">
        <v>9</v>
      </c>
      <c r="G88" s="13">
        <v>41746</v>
      </c>
      <c r="H88">
        <v>20</v>
      </c>
      <c r="I88">
        <v>30</v>
      </c>
      <c r="J88">
        <v>0.14345222598281693</v>
      </c>
      <c r="L88">
        <v>6.4292658161936994E-2</v>
      </c>
      <c r="M88">
        <v>26.029250744597757</v>
      </c>
      <c r="N88" s="3">
        <f t="shared" si="7"/>
        <v>1417</v>
      </c>
      <c r="O88" s="3">
        <f t="shared" si="8"/>
        <v>10</v>
      </c>
      <c r="P88" s="3">
        <f t="shared" si="9"/>
        <v>1417000</v>
      </c>
      <c r="Q88" s="3">
        <f t="shared" si="10"/>
        <v>9.1102696615464718E-2</v>
      </c>
      <c r="R88" s="9">
        <f t="shared" si="11"/>
        <v>36.883448305095023</v>
      </c>
    </row>
    <row r="89" spans="1:19" x14ac:dyDescent="0.25">
      <c r="A89" s="3" t="s">
        <v>26</v>
      </c>
      <c r="B89" s="3" t="s">
        <v>27</v>
      </c>
      <c r="C89" s="4">
        <v>2014</v>
      </c>
      <c r="D89" s="4">
        <v>4</v>
      </c>
      <c r="E89" s="4">
        <v>1</v>
      </c>
      <c r="F89" s="5">
        <v>10</v>
      </c>
      <c r="G89" s="13">
        <v>41746</v>
      </c>
      <c r="H89">
        <v>20</v>
      </c>
      <c r="I89">
        <v>30</v>
      </c>
      <c r="J89">
        <v>0.16537743398239521</v>
      </c>
      <c r="L89">
        <v>0.32486625322308171</v>
      </c>
      <c r="M89">
        <v>4.978989572774962</v>
      </c>
      <c r="N89" s="3">
        <f t="shared" si="7"/>
        <v>1417</v>
      </c>
      <c r="O89" s="3">
        <f t="shared" si="8"/>
        <v>10</v>
      </c>
      <c r="P89" s="3">
        <f t="shared" si="9"/>
        <v>1417000</v>
      </c>
      <c r="Q89" s="3">
        <f t="shared" si="10"/>
        <v>0.46033548081710679</v>
      </c>
      <c r="R89" s="9">
        <f t="shared" si="11"/>
        <v>7.0552282246221205</v>
      </c>
    </row>
    <row r="90" spans="1:19" x14ac:dyDescent="0.25">
      <c r="A90" s="3" t="s">
        <v>26</v>
      </c>
      <c r="B90" s="3" t="s">
        <v>27</v>
      </c>
      <c r="C90" s="4">
        <v>2014</v>
      </c>
      <c r="D90" s="4">
        <v>8</v>
      </c>
      <c r="E90" s="4">
        <v>1</v>
      </c>
      <c r="F90" s="5">
        <v>12</v>
      </c>
      <c r="G90" s="13">
        <v>41746</v>
      </c>
      <c r="H90">
        <v>20</v>
      </c>
      <c r="I90">
        <v>30</v>
      </c>
      <c r="J90">
        <v>0.17252318204001935</v>
      </c>
      <c r="L90">
        <v>0.2266000325361964</v>
      </c>
      <c r="M90">
        <v>3.4516040670245629</v>
      </c>
      <c r="N90" s="3">
        <f t="shared" si="7"/>
        <v>1417</v>
      </c>
      <c r="O90" s="3">
        <f t="shared" si="8"/>
        <v>10</v>
      </c>
      <c r="P90" s="3">
        <f t="shared" si="9"/>
        <v>1417000</v>
      </c>
      <c r="Q90" s="3">
        <f t="shared" si="10"/>
        <v>0.32109224610379028</v>
      </c>
      <c r="R90" s="9">
        <f t="shared" si="11"/>
        <v>4.8909229629738062</v>
      </c>
    </row>
    <row r="91" spans="1:19" x14ac:dyDescent="0.25">
      <c r="A91" s="3" t="s">
        <v>26</v>
      </c>
      <c r="B91" s="3" t="s">
        <v>27</v>
      </c>
      <c r="C91" s="4">
        <v>2014</v>
      </c>
      <c r="D91" s="4">
        <v>1</v>
      </c>
      <c r="E91" s="4">
        <v>1</v>
      </c>
      <c r="F91" s="5">
        <v>13</v>
      </c>
      <c r="G91" s="13">
        <v>41746</v>
      </c>
      <c r="H91">
        <v>20</v>
      </c>
      <c r="I91">
        <v>30</v>
      </c>
      <c r="J91">
        <v>0.15243454856863234</v>
      </c>
      <c r="L91">
        <v>0.28140112551994129</v>
      </c>
      <c r="M91">
        <v>12.605581404453144</v>
      </c>
      <c r="N91" s="3">
        <f t="shared" si="7"/>
        <v>1417</v>
      </c>
      <c r="O91" s="3">
        <f t="shared" si="8"/>
        <v>10</v>
      </c>
      <c r="P91" s="3">
        <f t="shared" si="9"/>
        <v>1417000</v>
      </c>
      <c r="Q91" s="3">
        <f t="shared" si="10"/>
        <v>0.39874539486175681</v>
      </c>
      <c r="R91" s="9">
        <f t="shared" si="11"/>
        <v>17.862108850110104</v>
      </c>
    </row>
    <row r="92" spans="1:19" x14ac:dyDescent="0.25">
      <c r="A92" s="3" t="s">
        <v>26</v>
      </c>
      <c r="B92" s="3" t="s">
        <v>27</v>
      </c>
      <c r="C92" s="4">
        <v>2014</v>
      </c>
      <c r="D92" s="4">
        <v>9</v>
      </c>
      <c r="E92" s="4">
        <v>2</v>
      </c>
      <c r="F92" s="5">
        <v>16</v>
      </c>
      <c r="G92" s="13">
        <v>41746</v>
      </c>
      <c r="H92">
        <v>20</v>
      </c>
      <c r="I92">
        <v>30</v>
      </c>
      <c r="J92">
        <v>0.14904552129221724</v>
      </c>
      <c r="L92">
        <v>0.47367974180127265</v>
      </c>
      <c r="M92">
        <v>18.445099019211941</v>
      </c>
      <c r="N92" s="3">
        <f t="shared" si="7"/>
        <v>1417</v>
      </c>
      <c r="O92" s="3">
        <f t="shared" si="8"/>
        <v>10</v>
      </c>
      <c r="P92" s="3">
        <f t="shared" si="9"/>
        <v>1417000</v>
      </c>
      <c r="Q92" s="3">
        <f t="shared" si="10"/>
        <v>0.67120419413240329</v>
      </c>
      <c r="R92" s="9">
        <f t="shared" si="11"/>
        <v>26.13670531022332</v>
      </c>
    </row>
    <row r="93" spans="1:19" x14ac:dyDescent="0.25">
      <c r="A93" s="3" t="s">
        <v>26</v>
      </c>
      <c r="B93" s="3" t="s">
        <v>27</v>
      </c>
      <c r="C93" s="4">
        <v>2014</v>
      </c>
      <c r="D93" s="4">
        <v>1</v>
      </c>
      <c r="E93" s="4">
        <v>2</v>
      </c>
      <c r="F93" s="5">
        <v>18</v>
      </c>
      <c r="G93" s="13">
        <v>41746</v>
      </c>
      <c r="H93">
        <v>20</v>
      </c>
      <c r="I93">
        <v>30</v>
      </c>
      <c r="J93">
        <v>0.16425000000000001</v>
      </c>
      <c r="L93">
        <v>0.29489915000000005</v>
      </c>
      <c r="M93">
        <v>1.4012724916666668</v>
      </c>
      <c r="N93" s="3">
        <f t="shared" si="7"/>
        <v>1417</v>
      </c>
      <c r="O93" s="3">
        <f t="shared" si="8"/>
        <v>10</v>
      </c>
      <c r="P93" s="3">
        <f t="shared" si="9"/>
        <v>1417000</v>
      </c>
      <c r="Q93" s="3">
        <f t="shared" si="10"/>
        <v>0.41787209555000004</v>
      </c>
      <c r="R93" s="9">
        <f t="shared" si="11"/>
        <v>1.9856031206916667</v>
      </c>
    </row>
    <row r="94" spans="1:19" x14ac:dyDescent="0.25">
      <c r="A94" s="3" t="s">
        <v>26</v>
      </c>
      <c r="B94" s="3" t="s">
        <v>27</v>
      </c>
      <c r="C94" s="4">
        <v>2014</v>
      </c>
      <c r="D94" s="4">
        <v>7</v>
      </c>
      <c r="E94" s="4">
        <v>2</v>
      </c>
      <c r="F94" s="5">
        <v>19</v>
      </c>
      <c r="G94" s="13">
        <v>41746</v>
      </c>
      <c r="H94">
        <v>20</v>
      </c>
      <c r="I94">
        <v>30</v>
      </c>
      <c r="J94">
        <v>0.15518096182449159</v>
      </c>
      <c r="L94">
        <v>0.41138641546851751</v>
      </c>
      <c r="M94">
        <v>7.4248292183110216</v>
      </c>
      <c r="N94" s="3">
        <f t="shared" si="7"/>
        <v>1417</v>
      </c>
      <c r="O94" s="3">
        <f t="shared" si="8"/>
        <v>10</v>
      </c>
      <c r="P94" s="3">
        <f t="shared" si="9"/>
        <v>1417000</v>
      </c>
      <c r="Q94" s="3">
        <f t="shared" si="10"/>
        <v>0.58293455071888933</v>
      </c>
      <c r="R94" s="9">
        <f t="shared" si="11"/>
        <v>10.520983002346716</v>
      </c>
    </row>
    <row r="95" spans="1:19" x14ac:dyDescent="0.25">
      <c r="A95" s="3" t="s">
        <v>26</v>
      </c>
      <c r="B95" s="3" t="s">
        <v>27</v>
      </c>
      <c r="C95" s="4">
        <v>2014</v>
      </c>
      <c r="D95" s="4">
        <v>5</v>
      </c>
      <c r="E95" s="4">
        <v>2</v>
      </c>
      <c r="F95" s="5">
        <v>20</v>
      </c>
      <c r="G95" s="13">
        <v>41746</v>
      </c>
      <c r="H95">
        <v>20</v>
      </c>
      <c r="I95">
        <v>30</v>
      </c>
      <c r="J95">
        <v>0.17325988983475235</v>
      </c>
      <c r="L95">
        <v>0.39457064346519799</v>
      </c>
      <c r="M95">
        <v>4.3445543352528802</v>
      </c>
      <c r="N95" s="3">
        <f t="shared" si="7"/>
        <v>1417</v>
      </c>
      <c r="O95" s="3">
        <f t="shared" si="8"/>
        <v>10</v>
      </c>
      <c r="P95" s="3">
        <f t="shared" si="9"/>
        <v>1417000</v>
      </c>
      <c r="Q95" s="3">
        <f t="shared" si="10"/>
        <v>0.55910660179018556</v>
      </c>
      <c r="R95" s="9">
        <f t="shared" si="11"/>
        <v>6.1562334930533309</v>
      </c>
    </row>
    <row r="96" spans="1:19" x14ac:dyDescent="0.25">
      <c r="A96" s="3" t="s">
        <v>26</v>
      </c>
      <c r="B96" s="3" t="s">
        <v>27</v>
      </c>
      <c r="C96" s="4">
        <v>2014</v>
      </c>
      <c r="D96" s="3">
        <v>13</v>
      </c>
      <c r="E96" s="4">
        <v>2</v>
      </c>
      <c r="F96" s="3">
        <v>21</v>
      </c>
      <c r="G96" s="13">
        <v>41746</v>
      </c>
      <c r="H96">
        <v>20</v>
      </c>
      <c r="I96">
        <v>30</v>
      </c>
      <c r="J96">
        <v>0.15262760875031431</v>
      </c>
      <c r="L96">
        <v>0.16054986170480259</v>
      </c>
      <c r="M96">
        <v>11.662708642192605</v>
      </c>
      <c r="N96" s="3">
        <f t="shared" si="7"/>
        <v>1417</v>
      </c>
      <c r="O96" s="3">
        <f t="shared" si="8"/>
        <v>10</v>
      </c>
      <c r="P96" s="3">
        <f t="shared" si="9"/>
        <v>1417000</v>
      </c>
      <c r="Q96" s="3">
        <f t="shared" si="10"/>
        <v>0.22749915403570528</v>
      </c>
      <c r="R96" s="9">
        <f t="shared" si="11"/>
        <v>16.526058145986923</v>
      </c>
    </row>
    <row r="97" spans="1:18" x14ac:dyDescent="0.25">
      <c r="A97" s="3" t="s">
        <v>26</v>
      </c>
      <c r="B97" s="3" t="s">
        <v>27</v>
      </c>
      <c r="C97" s="4">
        <v>2014</v>
      </c>
      <c r="D97" s="3">
        <v>11</v>
      </c>
      <c r="E97" s="4">
        <v>2</v>
      </c>
      <c r="F97" s="3">
        <v>22</v>
      </c>
      <c r="G97" s="13">
        <v>41746</v>
      </c>
      <c r="H97">
        <v>20</v>
      </c>
      <c r="I97">
        <v>30</v>
      </c>
      <c r="J97">
        <v>0.17313875834776177</v>
      </c>
      <c r="L97">
        <v>0.18574666089537478</v>
      </c>
      <c r="M97">
        <v>1.9212885542913678</v>
      </c>
      <c r="N97" s="3">
        <f t="shared" si="7"/>
        <v>1417</v>
      </c>
      <c r="O97" s="3">
        <f t="shared" si="8"/>
        <v>10</v>
      </c>
      <c r="P97" s="3">
        <f t="shared" si="9"/>
        <v>1417000</v>
      </c>
      <c r="Q97" s="3">
        <f t="shared" si="10"/>
        <v>0.26320301848874605</v>
      </c>
      <c r="R97" s="9">
        <f t="shared" si="11"/>
        <v>2.722465881430868</v>
      </c>
    </row>
    <row r="98" spans="1:18" x14ac:dyDescent="0.25">
      <c r="A98" s="3" t="s">
        <v>26</v>
      </c>
      <c r="B98" s="3" t="s">
        <v>27</v>
      </c>
      <c r="C98" s="4">
        <v>2014</v>
      </c>
      <c r="D98" s="3">
        <v>4</v>
      </c>
      <c r="E98" s="4">
        <v>2</v>
      </c>
      <c r="F98" s="3">
        <v>23</v>
      </c>
      <c r="G98" s="13">
        <v>41746</v>
      </c>
      <c r="H98">
        <v>20</v>
      </c>
      <c r="I98">
        <v>30</v>
      </c>
      <c r="J98">
        <v>0.15973900434992769</v>
      </c>
      <c r="L98">
        <v>0.45327222490736274</v>
      </c>
      <c r="M98">
        <v>4.1752961333977767</v>
      </c>
      <c r="N98" s="3">
        <f t="shared" si="7"/>
        <v>1417</v>
      </c>
      <c r="O98" s="3">
        <f t="shared" si="8"/>
        <v>10</v>
      </c>
      <c r="P98" s="3">
        <f t="shared" si="9"/>
        <v>1417000</v>
      </c>
      <c r="Q98" s="3">
        <f t="shared" ref="Q98:Q121" si="12">P98*L98*(1/1000000)</f>
        <v>0.64228674269373298</v>
      </c>
      <c r="R98" s="9">
        <f t="shared" si="11"/>
        <v>5.916394621024649</v>
      </c>
    </row>
    <row r="99" spans="1:18" x14ac:dyDescent="0.25">
      <c r="A99" s="3" t="s">
        <v>26</v>
      </c>
      <c r="B99" s="3" t="s">
        <v>27</v>
      </c>
      <c r="C99" s="4">
        <v>2014</v>
      </c>
      <c r="D99" s="3">
        <v>2</v>
      </c>
      <c r="E99" s="4">
        <v>2</v>
      </c>
      <c r="F99" s="3">
        <v>24</v>
      </c>
      <c r="G99" s="13">
        <v>41746</v>
      </c>
      <c r="H99">
        <v>20</v>
      </c>
      <c r="I99">
        <v>30</v>
      </c>
      <c r="J99">
        <v>0.14543630892678047</v>
      </c>
      <c r="L99">
        <v>0.33836442661317284</v>
      </c>
      <c r="M99">
        <v>10.152900033433637</v>
      </c>
      <c r="N99" s="3">
        <f t="shared" si="7"/>
        <v>1417</v>
      </c>
      <c r="O99" s="3">
        <f t="shared" si="8"/>
        <v>10</v>
      </c>
      <c r="P99" s="3">
        <f t="shared" si="9"/>
        <v>1417000</v>
      </c>
      <c r="Q99" s="3">
        <f t="shared" si="12"/>
        <v>0.47946239251086592</v>
      </c>
      <c r="R99" s="9">
        <f t="shared" si="11"/>
        <v>14.386659347375463</v>
      </c>
    </row>
    <row r="100" spans="1:18" x14ac:dyDescent="0.25">
      <c r="A100" s="3" t="s">
        <v>26</v>
      </c>
      <c r="B100" s="3" t="s">
        <v>27</v>
      </c>
      <c r="C100" s="4">
        <v>2014</v>
      </c>
      <c r="D100" s="3">
        <v>14</v>
      </c>
      <c r="E100" s="4">
        <v>2</v>
      </c>
      <c r="F100" s="3">
        <v>26</v>
      </c>
      <c r="G100" s="13">
        <v>41746</v>
      </c>
      <c r="H100">
        <v>20</v>
      </c>
      <c r="I100">
        <v>30</v>
      </c>
      <c r="J100">
        <v>0.1545338441890165</v>
      </c>
      <c r="L100">
        <v>0.1712956577266922</v>
      </c>
      <c r="M100">
        <v>2.2273400595998294</v>
      </c>
      <c r="N100" s="3">
        <f t="shared" si="7"/>
        <v>1417</v>
      </c>
      <c r="O100" s="3">
        <f t="shared" si="8"/>
        <v>10</v>
      </c>
      <c r="P100" s="3">
        <f t="shared" si="9"/>
        <v>1417000</v>
      </c>
      <c r="Q100" s="3">
        <f t="shared" si="12"/>
        <v>0.24272594699872285</v>
      </c>
      <c r="R100" s="9">
        <f t="shared" si="11"/>
        <v>3.1561408644529578</v>
      </c>
    </row>
    <row r="101" spans="1:18" x14ac:dyDescent="0.25">
      <c r="A101" s="3" t="s">
        <v>26</v>
      </c>
      <c r="B101" s="3" t="s">
        <v>27</v>
      </c>
      <c r="C101" s="4">
        <v>2014</v>
      </c>
      <c r="D101" s="3">
        <v>8</v>
      </c>
      <c r="E101" s="4">
        <v>2</v>
      </c>
      <c r="F101" s="3">
        <v>27</v>
      </c>
      <c r="G101" s="13">
        <v>41746</v>
      </c>
      <c r="H101">
        <v>20</v>
      </c>
      <c r="I101">
        <v>30</v>
      </c>
      <c r="J101">
        <v>0.16414686825053998</v>
      </c>
      <c r="L101">
        <v>0.17802393808495326</v>
      </c>
      <c r="M101">
        <v>1.9036024478041764</v>
      </c>
      <c r="N101" s="3">
        <f t="shared" si="7"/>
        <v>1417</v>
      </c>
      <c r="O101" s="3">
        <f t="shared" si="8"/>
        <v>10</v>
      </c>
      <c r="P101" s="3">
        <f t="shared" si="9"/>
        <v>1417000</v>
      </c>
      <c r="Q101" s="3">
        <f t="shared" si="12"/>
        <v>0.25225992026637872</v>
      </c>
      <c r="R101" s="9">
        <f t="shared" si="11"/>
        <v>2.6974046685385176</v>
      </c>
    </row>
    <row r="102" spans="1:18" x14ac:dyDescent="0.25">
      <c r="A102" s="3" t="s">
        <v>26</v>
      </c>
      <c r="B102" s="3" t="s">
        <v>27</v>
      </c>
      <c r="C102" s="4">
        <v>2014</v>
      </c>
      <c r="D102" s="3">
        <v>8</v>
      </c>
      <c r="E102" s="3">
        <v>3</v>
      </c>
      <c r="F102" s="3">
        <v>30</v>
      </c>
      <c r="G102" s="13">
        <v>41746</v>
      </c>
      <c r="H102">
        <v>20</v>
      </c>
      <c r="I102">
        <v>30</v>
      </c>
      <c r="J102">
        <v>0.17478594626513144</v>
      </c>
      <c r="L102">
        <v>0.19518450447790578</v>
      </c>
      <c r="M102">
        <v>5.8991347898828863</v>
      </c>
      <c r="N102" s="3">
        <f t="shared" si="7"/>
        <v>1417</v>
      </c>
      <c r="O102" s="3">
        <f t="shared" si="8"/>
        <v>10</v>
      </c>
      <c r="P102" s="3">
        <f t="shared" si="9"/>
        <v>1417000</v>
      </c>
      <c r="Q102" s="3">
        <f t="shared" si="12"/>
        <v>0.2765764428451925</v>
      </c>
      <c r="R102" s="9">
        <f t="shared" si="11"/>
        <v>8.3590739972640495</v>
      </c>
    </row>
    <row r="103" spans="1:18" x14ac:dyDescent="0.25">
      <c r="A103" s="3" t="s">
        <v>26</v>
      </c>
      <c r="B103" s="3" t="s">
        <v>27</v>
      </c>
      <c r="C103" s="4">
        <v>2014</v>
      </c>
      <c r="D103" s="3">
        <v>5</v>
      </c>
      <c r="E103" s="3">
        <v>3</v>
      </c>
      <c r="F103" s="3">
        <v>31</v>
      </c>
      <c r="G103" s="13">
        <v>41746</v>
      </c>
      <c r="H103">
        <v>20</v>
      </c>
      <c r="I103">
        <v>30</v>
      </c>
      <c r="J103">
        <v>0.17071996147363341</v>
      </c>
      <c r="L103">
        <v>0.16130659764026006</v>
      </c>
      <c r="M103">
        <v>0.70250411670278501</v>
      </c>
      <c r="N103" s="3">
        <f t="shared" si="7"/>
        <v>1417</v>
      </c>
      <c r="O103" s="3">
        <f t="shared" si="8"/>
        <v>10</v>
      </c>
      <c r="P103" s="3">
        <f t="shared" si="9"/>
        <v>1417000</v>
      </c>
      <c r="Q103" s="3">
        <f t="shared" si="12"/>
        <v>0.2285714488562485</v>
      </c>
      <c r="R103" s="9">
        <f t="shared" si="11"/>
        <v>0.99544833336784633</v>
      </c>
    </row>
    <row r="104" spans="1:18" x14ac:dyDescent="0.25">
      <c r="A104" s="3" t="s">
        <v>26</v>
      </c>
      <c r="B104" s="3" t="s">
        <v>27</v>
      </c>
      <c r="C104" s="4">
        <v>2014</v>
      </c>
      <c r="D104" s="3">
        <v>7</v>
      </c>
      <c r="E104" s="3">
        <v>3</v>
      </c>
      <c r="F104" s="3">
        <v>32</v>
      </c>
      <c r="G104" s="13">
        <v>41746</v>
      </c>
      <c r="H104">
        <v>20</v>
      </c>
      <c r="I104">
        <v>30</v>
      </c>
      <c r="J104">
        <v>0.15473499120823922</v>
      </c>
      <c r="L104">
        <v>0.41218885539646655</v>
      </c>
      <c r="M104">
        <v>9.8527786525579852</v>
      </c>
      <c r="N104" s="3">
        <f t="shared" si="7"/>
        <v>1417</v>
      </c>
      <c r="O104" s="3">
        <f t="shared" si="8"/>
        <v>10</v>
      </c>
      <c r="P104" s="3">
        <f t="shared" si="9"/>
        <v>1417000</v>
      </c>
      <c r="Q104" s="3">
        <f t="shared" si="12"/>
        <v>0.58407160809679304</v>
      </c>
      <c r="R104" s="9">
        <f t="shared" si="11"/>
        <v>13.961387350674665</v>
      </c>
    </row>
    <row r="105" spans="1:18" x14ac:dyDescent="0.25">
      <c r="A105" s="3" t="s">
        <v>26</v>
      </c>
      <c r="B105" s="3" t="s">
        <v>27</v>
      </c>
      <c r="C105" s="4">
        <v>2014</v>
      </c>
      <c r="D105" s="3">
        <v>2</v>
      </c>
      <c r="E105" s="3">
        <v>3</v>
      </c>
      <c r="F105" s="3">
        <v>33</v>
      </c>
      <c r="G105" s="13">
        <v>41746</v>
      </c>
      <c r="H105">
        <v>20</v>
      </c>
      <c r="I105">
        <v>30</v>
      </c>
      <c r="J105">
        <v>0.1529758976881456</v>
      </c>
      <c r="L105">
        <v>0.64937252008525992</v>
      </c>
      <c r="M105">
        <v>14.395225583702247</v>
      </c>
      <c r="N105" s="3">
        <f t="shared" si="7"/>
        <v>1417</v>
      </c>
      <c r="O105" s="3">
        <f t="shared" si="8"/>
        <v>10</v>
      </c>
      <c r="P105" s="3">
        <f t="shared" si="9"/>
        <v>1417000</v>
      </c>
      <c r="Q105" s="3">
        <f t="shared" si="12"/>
        <v>0.92016086096081329</v>
      </c>
      <c r="R105" s="9">
        <f t="shared" si="11"/>
        <v>20.398034652106084</v>
      </c>
    </row>
    <row r="106" spans="1:18" x14ac:dyDescent="0.25">
      <c r="A106" s="3" t="s">
        <v>26</v>
      </c>
      <c r="B106" s="3" t="s">
        <v>27</v>
      </c>
      <c r="C106" s="4">
        <v>2014</v>
      </c>
      <c r="D106" s="3">
        <v>4</v>
      </c>
      <c r="E106" s="3">
        <v>3</v>
      </c>
      <c r="F106" s="3">
        <v>34</v>
      </c>
      <c r="G106" s="13">
        <v>41746</v>
      </c>
      <c r="H106">
        <v>20</v>
      </c>
      <c r="I106">
        <v>30</v>
      </c>
      <c r="J106">
        <v>0.15079365079365079</v>
      </c>
      <c r="L106">
        <v>0.19535780423280424</v>
      </c>
      <c r="M106">
        <v>4.3354595238095239</v>
      </c>
      <c r="N106" s="3">
        <f t="shared" si="7"/>
        <v>1417</v>
      </c>
      <c r="O106" s="3">
        <f t="shared" si="8"/>
        <v>10</v>
      </c>
      <c r="P106" s="3">
        <f t="shared" si="9"/>
        <v>1417000</v>
      </c>
      <c r="Q106" s="3">
        <f t="shared" si="12"/>
        <v>0.27682200859788364</v>
      </c>
      <c r="R106" s="9">
        <f t="shared" si="11"/>
        <v>6.1433461452380946</v>
      </c>
    </row>
    <row r="107" spans="1:18" x14ac:dyDescent="0.25">
      <c r="A107" s="3" t="s">
        <v>26</v>
      </c>
      <c r="B107" s="3" t="s">
        <v>27</v>
      </c>
      <c r="C107" s="4">
        <v>2014</v>
      </c>
      <c r="D107" s="3">
        <v>1</v>
      </c>
      <c r="E107" s="3">
        <v>3</v>
      </c>
      <c r="F107" s="3">
        <v>36</v>
      </c>
      <c r="G107" s="13">
        <v>41746</v>
      </c>
      <c r="H107">
        <v>20</v>
      </c>
      <c r="I107">
        <v>30</v>
      </c>
      <c r="J107">
        <v>0.16536748329621373</v>
      </c>
      <c r="L107">
        <v>0.59499624164810672</v>
      </c>
      <c r="M107">
        <v>1.7001327208611727</v>
      </c>
      <c r="N107" s="3">
        <f t="shared" si="7"/>
        <v>1417</v>
      </c>
      <c r="O107" s="3">
        <f t="shared" si="8"/>
        <v>10</v>
      </c>
      <c r="P107" s="3">
        <f t="shared" si="9"/>
        <v>1417000</v>
      </c>
      <c r="Q107" s="3">
        <f t="shared" si="12"/>
        <v>0.84310967441536711</v>
      </c>
      <c r="R107" s="9">
        <f t="shared" si="11"/>
        <v>2.4090880654602818</v>
      </c>
    </row>
    <row r="108" spans="1:18" x14ac:dyDescent="0.25">
      <c r="A108" s="3" t="s">
        <v>26</v>
      </c>
      <c r="B108" s="3" t="s">
        <v>27</v>
      </c>
      <c r="C108" s="4">
        <v>2014</v>
      </c>
      <c r="D108" s="3">
        <v>9</v>
      </c>
      <c r="E108" s="3">
        <v>3</v>
      </c>
      <c r="F108" s="3">
        <v>37</v>
      </c>
      <c r="G108" s="13">
        <v>41746</v>
      </c>
      <c r="H108">
        <v>20</v>
      </c>
      <c r="I108">
        <v>30</v>
      </c>
      <c r="J108">
        <v>0.16180758017492719</v>
      </c>
      <c r="L108">
        <v>0.70912882653061238</v>
      </c>
      <c r="M108">
        <v>4.7132428802235182</v>
      </c>
      <c r="N108" s="3">
        <f t="shared" si="7"/>
        <v>1417</v>
      </c>
      <c r="O108" s="3">
        <f t="shared" si="8"/>
        <v>10</v>
      </c>
      <c r="P108" s="3">
        <f t="shared" si="9"/>
        <v>1417000</v>
      </c>
      <c r="Q108" s="3">
        <f t="shared" si="12"/>
        <v>1.0048355471938777</v>
      </c>
      <c r="R108" s="9">
        <f t="shared" si="11"/>
        <v>6.6786651612767249</v>
      </c>
    </row>
    <row r="109" spans="1:18" x14ac:dyDescent="0.25">
      <c r="A109" s="3" t="s">
        <v>26</v>
      </c>
      <c r="B109" s="3" t="s">
        <v>27</v>
      </c>
      <c r="C109" s="4">
        <v>2014</v>
      </c>
      <c r="D109" s="3">
        <v>14</v>
      </c>
      <c r="E109" s="3">
        <v>3</v>
      </c>
      <c r="F109" s="3">
        <v>39</v>
      </c>
      <c r="G109" s="13">
        <v>41746</v>
      </c>
      <c r="H109">
        <v>20</v>
      </c>
      <c r="I109">
        <v>30</v>
      </c>
      <c r="J109">
        <v>0.17222850678733043</v>
      </c>
      <c r="L109">
        <v>0.27558001036953245</v>
      </c>
      <c r="M109">
        <v>0.71600237556561097</v>
      </c>
      <c r="N109" s="3">
        <f t="shared" si="7"/>
        <v>1417</v>
      </c>
      <c r="O109" s="3">
        <f t="shared" si="8"/>
        <v>10</v>
      </c>
      <c r="P109" s="3">
        <f t="shared" si="9"/>
        <v>1417000</v>
      </c>
      <c r="Q109" s="3">
        <f t="shared" si="12"/>
        <v>0.39049687469362743</v>
      </c>
      <c r="R109" s="9">
        <f t="shared" si="11"/>
        <v>1.0145753661764707</v>
      </c>
    </row>
    <row r="110" spans="1:18" x14ac:dyDescent="0.25">
      <c r="A110" s="3" t="s">
        <v>26</v>
      </c>
      <c r="B110" s="3" t="s">
        <v>27</v>
      </c>
      <c r="C110" s="4">
        <v>2014</v>
      </c>
      <c r="D110" s="3">
        <v>11</v>
      </c>
      <c r="E110" s="3">
        <v>3</v>
      </c>
      <c r="F110" s="3">
        <v>41</v>
      </c>
      <c r="G110" s="13">
        <v>41746</v>
      </c>
      <c r="H110">
        <v>20</v>
      </c>
      <c r="I110">
        <v>30</v>
      </c>
      <c r="J110">
        <v>0.15275397796817611</v>
      </c>
      <c r="L110">
        <v>0.46089828641370867</v>
      </c>
      <c r="M110">
        <v>2.0318923971848224</v>
      </c>
      <c r="N110" s="3">
        <f t="shared" si="7"/>
        <v>1417</v>
      </c>
      <c r="O110" s="3">
        <f t="shared" si="8"/>
        <v>10</v>
      </c>
      <c r="P110" s="3">
        <f t="shared" si="9"/>
        <v>1417000</v>
      </c>
      <c r="Q110" s="3">
        <f t="shared" si="12"/>
        <v>0.65309287184822507</v>
      </c>
      <c r="R110" s="9">
        <f t="shared" si="11"/>
        <v>2.8791915268108932</v>
      </c>
    </row>
    <row r="111" spans="1:18" x14ac:dyDescent="0.25">
      <c r="A111" s="3" t="s">
        <v>26</v>
      </c>
      <c r="B111" s="3" t="s">
        <v>27</v>
      </c>
      <c r="C111" s="4">
        <v>2014</v>
      </c>
      <c r="D111" s="3">
        <v>13</v>
      </c>
      <c r="E111" s="3">
        <v>3</v>
      </c>
      <c r="F111" s="3">
        <v>42</v>
      </c>
      <c r="G111" s="13">
        <v>41746</v>
      </c>
      <c r="H111">
        <v>20</v>
      </c>
      <c r="I111">
        <v>30</v>
      </c>
      <c r="J111">
        <v>0.15262475696694752</v>
      </c>
      <c r="L111">
        <v>0.28492560488226398</v>
      </c>
      <c r="M111">
        <v>5.9145600345647011</v>
      </c>
      <c r="N111" s="3">
        <f t="shared" si="7"/>
        <v>1417</v>
      </c>
      <c r="O111" s="3">
        <f t="shared" si="8"/>
        <v>10</v>
      </c>
      <c r="P111" s="3">
        <f t="shared" si="9"/>
        <v>1417000</v>
      </c>
      <c r="Q111" s="3">
        <f t="shared" si="12"/>
        <v>0.40373958211816807</v>
      </c>
      <c r="R111" s="9">
        <f t="shared" si="11"/>
        <v>8.3809315689781805</v>
      </c>
    </row>
    <row r="112" spans="1:18" x14ac:dyDescent="0.25">
      <c r="A112" s="3" t="s">
        <v>26</v>
      </c>
      <c r="B112" s="3" t="s">
        <v>27</v>
      </c>
      <c r="C112" s="4">
        <v>2014</v>
      </c>
      <c r="D112" s="3">
        <v>2</v>
      </c>
      <c r="E112" s="3">
        <v>4</v>
      </c>
      <c r="F112" s="3">
        <v>43</v>
      </c>
      <c r="G112" s="13">
        <v>41746</v>
      </c>
      <c r="H112">
        <v>20</v>
      </c>
      <c r="I112">
        <v>30</v>
      </c>
      <c r="J112">
        <v>0.15915697674418622</v>
      </c>
      <c r="L112">
        <v>0.3779150617732559</v>
      </c>
      <c r="M112">
        <v>11.869501381419576</v>
      </c>
      <c r="N112" s="3">
        <f t="shared" si="7"/>
        <v>1417</v>
      </c>
      <c r="O112" s="3">
        <f t="shared" si="8"/>
        <v>10</v>
      </c>
      <c r="P112" s="3">
        <f t="shared" si="9"/>
        <v>1417000</v>
      </c>
      <c r="Q112" s="3">
        <f t="shared" si="12"/>
        <v>0.53550564253270361</v>
      </c>
      <c r="R112" s="9">
        <f t="shared" si="11"/>
        <v>16.819083457471539</v>
      </c>
    </row>
    <row r="113" spans="1:19" x14ac:dyDescent="0.25">
      <c r="A113" s="3" t="s">
        <v>26</v>
      </c>
      <c r="B113" s="3" t="s">
        <v>27</v>
      </c>
      <c r="C113" s="4">
        <v>2014</v>
      </c>
      <c r="D113" s="3">
        <v>4</v>
      </c>
      <c r="E113" s="3">
        <v>4</v>
      </c>
      <c r="F113" s="3">
        <v>44</v>
      </c>
      <c r="G113" s="13">
        <v>41746</v>
      </c>
      <c r="H113">
        <v>20</v>
      </c>
      <c r="I113">
        <v>30</v>
      </c>
      <c r="J113">
        <v>0.16815542652970078</v>
      </c>
      <c r="L113">
        <v>0.22659613666815548</v>
      </c>
      <c r="M113">
        <v>9.0839621681926452</v>
      </c>
      <c r="N113" s="3">
        <f t="shared" si="7"/>
        <v>1417</v>
      </c>
      <c r="O113" s="3">
        <f t="shared" si="8"/>
        <v>10</v>
      </c>
      <c r="P113" s="3">
        <f t="shared" si="9"/>
        <v>1417000</v>
      </c>
      <c r="Q113" s="3">
        <f t="shared" si="12"/>
        <v>0.32108672565877627</v>
      </c>
      <c r="R113" s="9">
        <f t="shared" si="11"/>
        <v>12.871974392328976</v>
      </c>
    </row>
    <row r="114" spans="1:19" x14ac:dyDescent="0.25">
      <c r="A114" s="3" t="s">
        <v>26</v>
      </c>
      <c r="B114" s="3" t="s">
        <v>27</v>
      </c>
      <c r="C114" s="4">
        <v>2014</v>
      </c>
      <c r="D114" s="3">
        <v>8</v>
      </c>
      <c r="E114" s="3">
        <v>4</v>
      </c>
      <c r="F114" s="3">
        <v>45</v>
      </c>
      <c r="G114" s="13">
        <v>41746</v>
      </c>
      <c r="H114">
        <v>20</v>
      </c>
      <c r="I114">
        <v>30</v>
      </c>
      <c r="J114">
        <v>0.14289264413518907</v>
      </c>
      <c r="L114">
        <v>0.40711046222664016</v>
      </c>
      <c r="M114">
        <v>7.2789143420725644</v>
      </c>
      <c r="N114" s="3">
        <f t="shared" si="7"/>
        <v>1417</v>
      </c>
      <c r="O114" s="3">
        <f t="shared" si="8"/>
        <v>10</v>
      </c>
      <c r="P114" s="3">
        <f t="shared" si="9"/>
        <v>1417000</v>
      </c>
      <c r="Q114" s="3">
        <f t="shared" si="12"/>
        <v>0.57687552497514905</v>
      </c>
      <c r="R114" s="9">
        <f t="shared" si="11"/>
        <v>10.314221622716824</v>
      </c>
    </row>
    <row r="115" spans="1:19" x14ac:dyDescent="0.25">
      <c r="A115" s="3" t="s">
        <v>26</v>
      </c>
      <c r="B115" s="3" t="s">
        <v>27</v>
      </c>
      <c r="C115" s="4">
        <v>2014</v>
      </c>
      <c r="D115" s="3">
        <v>7</v>
      </c>
      <c r="E115" s="3">
        <v>4</v>
      </c>
      <c r="F115" s="3">
        <v>47</v>
      </c>
      <c r="G115" s="13">
        <v>41746</v>
      </c>
      <c r="H115">
        <v>20</v>
      </c>
      <c r="I115">
        <v>30</v>
      </c>
      <c r="J115">
        <v>0.16938271604938251</v>
      </c>
      <c r="L115">
        <v>0.83189876543209873</v>
      </c>
      <c r="M115">
        <v>4.1493849967078189</v>
      </c>
      <c r="N115" s="3">
        <f t="shared" si="7"/>
        <v>1417</v>
      </c>
      <c r="O115" s="3">
        <f t="shared" si="8"/>
        <v>10</v>
      </c>
      <c r="P115" s="3">
        <f t="shared" si="9"/>
        <v>1417000</v>
      </c>
      <c r="Q115" s="3">
        <f t="shared" si="12"/>
        <v>1.1788005506172838</v>
      </c>
      <c r="R115" s="9">
        <f t="shared" si="11"/>
        <v>5.8796785403349787</v>
      </c>
    </row>
    <row r="116" spans="1:19" x14ac:dyDescent="0.25">
      <c r="A116" s="3" t="s">
        <v>26</v>
      </c>
      <c r="B116" s="3" t="s">
        <v>27</v>
      </c>
      <c r="C116" s="4">
        <v>2014</v>
      </c>
      <c r="D116" s="3">
        <v>5</v>
      </c>
      <c r="E116" s="3">
        <v>4</v>
      </c>
      <c r="F116" s="3">
        <v>48</v>
      </c>
      <c r="G116" s="13">
        <v>41746</v>
      </c>
      <c r="H116">
        <v>20</v>
      </c>
      <c r="I116">
        <v>30</v>
      </c>
      <c r="J116">
        <v>0.17432851239669422</v>
      </c>
      <c r="L116">
        <v>0.15835512439738292</v>
      </c>
      <c r="M116">
        <v>2.5359623041494492</v>
      </c>
      <c r="N116" s="3">
        <f t="shared" si="7"/>
        <v>1417</v>
      </c>
      <c r="O116" s="3">
        <f t="shared" si="8"/>
        <v>10</v>
      </c>
      <c r="P116" s="3">
        <f t="shared" si="9"/>
        <v>1417000</v>
      </c>
      <c r="Q116" s="3">
        <f t="shared" si="12"/>
        <v>0.2243892112710916</v>
      </c>
      <c r="R116" s="9">
        <f t="shared" si="11"/>
        <v>3.5934585849797696</v>
      </c>
    </row>
    <row r="117" spans="1:19" x14ac:dyDescent="0.25">
      <c r="A117" s="3" t="s">
        <v>26</v>
      </c>
      <c r="B117" s="3" t="s">
        <v>27</v>
      </c>
      <c r="C117" s="4">
        <v>2014</v>
      </c>
      <c r="D117" s="3">
        <v>9</v>
      </c>
      <c r="E117" s="3">
        <v>4</v>
      </c>
      <c r="F117" s="3">
        <v>50</v>
      </c>
      <c r="G117" s="13">
        <v>41746</v>
      </c>
      <c r="H117">
        <v>20</v>
      </c>
      <c r="I117">
        <v>30</v>
      </c>
      <c r="J117">
        <v>0.17770305225038791</v>
      </c>
      <c r="L117">
        <v>0.36229193610967408</v>
      </c>
      <c r="M117">
        <v>2.7074012825487155</v>
      </c>
      <c r="N117" s="3">
        <f t="shared" si="7"/>
        <v>1417</v>
      </c>
      <c r="O117" s="3">
        <f t="shared" si="8"/>
        <v>10</v>
      </c>
      <c r="P117" s="3">
        <f t="shared" si="9"/>
        <v>1417000</v>
      </c>
      <c r="Q117" s="3">
        <f t="shared" si="12"/>
        <v>0.51336767346740819</v>
      </c>
      <c r="R117" s="9">
        <f t="shared" si="11"/>
        <v>3.8363876173715297</v>
      </c>
    </row>
    <row r="118" spans="1:19" x14ac:dyDescent="0.25">
      <c r="A118" s="3" t="s">
        <v>26</v>
      </c>
      <c r="B118" s="3" t="s">
        <v>27</v>
      </c>
      <c r="C118" s="4">
        <v>2014</v>
      </c>
      <c r="D118" s="3">
        <v>1</v>
      </c>
      <c r="E118" s="3">
        <v>4</v>
      </c>
      <c r="F118" s="3">
        <v>52</v>
      </c>
      <c r="G118" s="13">
        <v>41746</v>
      </c>
      <c r="H118">
        <v>20</v>
      </c>
      <c r="I118">
        <v>30</v>
      </c>
      <c r="J118">
        <v>0.16334761784723983</v>
      </c>
      <c r="L118">
        <v>3.6327062851861158E-2</v>
      </c>
      <c r="M118">
        <v>13.310486360389888</v>
      </c>
      <c r="N118" s="3">
        <f t="shared" si="7"/>
        <v>1417</v>
      </c>
      <c r="O118" s="3">
        <f t="shared" si="8"/>
        <v>10</v>
      </c>
      <c r="P118" s="3">
        <f t="shared" si="9"/>
        <v>1417000</v>
      </c>
      <c r="Q118" s="3">
        <f t="shared" si="12"/>
        <v>5.147544806108726E-2</v>
      </c>
      <c r="R118" s="9">
        <f t="shared" si="11"/>
        <v>18.860959172672469</v>
      </c>
    </row>
    <row r="119" spans="1:19" x14ac:dyDescent="0.25">
      <c r="A119" s="3" t="s">
        <v>26</v>
      </c>
      <c r="B119" s="3" t="s">
        <v>27</v>
      </c>
      <c r="C119" s="4">
        <v>2014</v>
      </c>
      <c r="D119" s="3">
        <v>11</v>
      </c>
      <c r="E119" s="3">
        <v>4</v>
      </c>
      <c r="F119" s="3">
        <v>53</v>
      </c>
      <c r="G119" s="13">
        <v>41746</v>
      </c>
      <c r="H119">
        <v>20</v>
      </c>
      <c r="I119">
        <v>30</v>
      </c>
      <c r="J119">
        <v>0.17396907216494828</v>
      </c>
      <c r="L119">
        <v>0.46729300902061843</v>
      </c>
      <c r="M119">
        <v>2.2057749677835048</v>
      </c>
      <c r="N119" s="3">
        <f t="shared" si="7"/>
        <v>1417</v>
      </c>
      <c r="O119" s="3">
        <f t="shared" si="8"/>
        <v>10</v>
      </c>
      <c r="P119" s="3">
        <f t="shared" si="9"/>
        <v>1417000</v>
      </c>
      <c r="Q119" s="3">
        <f t="shared" si="12"/>
        <v>0.66215419378221629</v>
      </c>
      <c r="R119" s="9">
        <f t="shared" si="11"/>
        <v>3.1255831293492258</v>
      </c>
    </row>
    <row r="120" spans="1:19" x14ac:dyDescent="0.25">
      <c r="A120" s="3" t="s">
        <v>26</v>
      </c>
      <c r="B120" s="3" t="s">
        <v>27</v>
      </c>
      <c r="C120" s="4">
        <v>2014</v>
      </c>
      <c r="D120" s="3">
        <v>13</v>
      </c>
      <c r="E120" s="3">
        <v>4</v>
      </c>
      <c r="F120" s="3">
        <v>54</v>
      </c>
      <c r="G120" s="13">
        <v>41746</v>
      </c>
      <c r="H120">
        <v>20</v>
      </c>
      <c r="I120">
        <v>30</v>
      </c>
      <c r="J120">
        <v>0.15830212234706609</v>
      </c>
      <c r="L120">
        <v>0.46730259051186029</v>
      </c>
      <c r="M120">
        <v>5.5784464816895554</v>
      </c>
      <c r="N120" s="3">
        <f t="shared" si="7"/>
        <v>1417</v>
      </c>
      <c r="O120" s="3">
        <f t="shared" si="8"/>
        <v>10</v>
      </c>
      <c r="P120" s="3">
        <f t="shared" si="9"/>
        <v>1417000</v>
      </c>
      <c r="Q120" s="3">
        <f t="shared" si="12"/>
        <v>0.66216777075530597</v>
      </c>
      <c r="R120" s="9">
        <f t="shared" si="11"/>
        <v>7.9046586645540993</v>
      </c>
    </row>
    <row r="121" spans="1:19" x14ac:dyDescent="0.25">
      <c r="A121" s="3" t="s">
        <v>26</v>
      </c>
      <c r="B121" s="3" t="s">
        <v>27</v>
      </c>
      <c r="C121" s="4">
        <v>2014</v>
      </c>
      <c r="D121" s="3">
        <v>14</v>
      </c>
      <c r="E121" s="3">
        <v>4</v>
      </c>
      <c r="F121" s="3">
        <v>56</v>
      </c>
      <c r="G121" s="13">
        <v>41746</v>
      </c>
      <c r="H121">
        <v>20</v>
      </c>
      <c r="I121">
        <v>30</v>
      </c>
      <c r="J121">
        <v>0.15948517067711235</v>
      </c>
      <c r="L121">
        <v>0.45415127774668895</v>
      </c>
      <c r="M121">
        <v>4.1821593406080941</v>
      </c>
      <c r="N121" s="3">
        <f t="shared" si="7"/>
        <v>1417</v>
      </c>
      <c r="O121" s="3">
        <f t="shared" si="8"/>
        <v>10</v>
      </c>
      <c r="P121" s="3">
        <f t="shared" si="9"/>
        <v>1417000</v>
      </c>
      <c r="Q121" s="3">
        <f t="shared" si="12"/>
        <v>0.6435323605670582</v>
      </c>
      <c r="R121" s="9">
        <f t="shared" si="11"/>
        <v>5.926119785641669</v>
      </c>
    </row>
    <row r="122" spans="1:19" x14ac:dyDescent="0.25">
      <c r="A122" s="3" t="s">
        <v>26</v>
      </c>
      <c r="B122" s="3" t="s">
        <v>27</v>
      </c>
      <c r="C122" s="4">
        <v>2014</v>
      </c>
      <c r="D122" s="4">
        <v>5</v>
      </c>
      <c r="E122" s="4">
        <v>1</v>
      </c>
      <c r="F122" s="5">
        <v>1</v>
      </c>
      <c r="G122" s="13">
        <v>41746</v>
      </c>
      <c r="H122" s="9">
        <v>30</v>
      </c>
      <c r="I122" s="9">
        <v>60</v>
      </c>
      <c r="J122" s="9">
        <v>0.10634847080630222</v>
      </c>
      <c r="K122" s="9"/>
      <c r="L122" s="9">
        <v>0.52797117508495528</v>
      </c>
      <c r="M122" s="9">
        <v>2.8074908501312952</v>
      </c>
      <c r="N122" s="3">
        <f t="shared" si="7"/>
        <v>1341</v>
      </c>
      <c r="O122" s="3">
        <f t="shared" si="8"/>
        <v>30</v>
      </c>
      <c r="P122" s="3">
        <f t="shared" si="9"/>
        <v>4023000</v>
      </c>
      <c r="Q122" s="3"/>
      <c r="R122" s="9">
        <f t="shared" si="11"/>
        <v>11.294535690078201</v>
      </c>
      <c r="S122" s="9"/>
    </row>
    <row r="123" spans="1:19" x14ac:dyDescent="0.25">
      <c r="A123" s="3" t="s">
        <v>26</v>
      </c>
      <c r="B123" s="3" t="s">
        <v>27</v>
      </c>
      <c r="C123" s="4">
        <v>2014</v>
      </c>
      <c r="D123" s="4">
        <v>7</v>
      </c>
      <c r="E123" s="4">
        <v>1</v>
      </c>
      <c r="F123" s="5">
        <v>2</v>
      </c>
      <c r="G123" s="13">
        <v>41746</v>
      </c>
      <c r="H123" s="9">
        <v>30</v>
      </c>
      <c r="I123" s="9">
        <v>60</v>
      </c>
      <c r="J123" s="9">
        <v>0.11294057113455107</v>
      </c>
      <c r="K123" s="9"/>
      <c r="L123" s="9">
        <v>0.56978564445587854</v>
      </c>
      <c r="M123" s="9">
        <v>4.922601204013378</v>
      </c>
      <c r="N123" s="3">
        <f t="shared" si="7"/>
        <v>1341</v>
      </c>
      <c r="O123" s="3">
        <f t="shared" si="8"/>
        <v>30</v>
      </c>
      <c r="P123" s="3">
        <f t="shared" si="9"/>
        <v>4023000</v>
      </c>
      <c r="Q123" s="3"/>
      <c r="R123" s="9">
        <f t="shared" si="11"/>
        <v>19.80362464374582</v>
      </c>
      <c r="S123" s="9"/>
    </row>
    <row r="124" spans="1:19" x14ac:dyDescent="0.25">
      <c r="A124" s="3" t="s">
        <v>26</v>
      </c>
      <c r="B124" s="3" t="s">
        <v>27</v>
      </c>
      <c r="C124" s="4">
        <v>2014</v>
      </c>
      <c r="D124" s="4">
        <v>9</v>
      </c>
      <c r="E124" s="4">
        <v>1</v>
      </c>
      <c r="F124" s="5">
        <v>3</v>
      </c>
      <c r="G124" s="13">
        <v>41746</v>
      </c>
      <c r="H124" s="9">
        <v>30</v>
      </c>
      <c r="I124" s="9">
        <v>60</v>
      </c>
      <c r="J124" s="9">
        <v>0.10282051282051295</v>
      </c>
      <c r="K124" s="9"/>
      <c r="L124" s="9">
        <v>0.32861852350427356</v>
      </c>
      <c r="M124" s="9">
        <v>4.8684164805555552</v>
      </c>
      <c r="N124" s="3">
        <f t="shared" si="7"/>
        <v>1341</v>
      </c>
      <c r="O124" s="3">
        <f t="shared" si="8"/>
        <v>30</v>
      </c>
      <c r="P124" s="3">
        <f t="shared" si="9"/>
        <v>4023000</v>
      </c>
      <c r="Q124" s="3"/>
      <c r="R124" s="9">
        <f t="shared" si="11"/>
        <v>19.585639501274997</v>
      </c>
      <c r="S124" s="9"/>
    </row>
    <row r="125" spans="1:19" x14ac:dyDescent="0.25">
      <c r="A125" s="3" t="s">
        <v>26</v>
      </c>
      <c r="B125" s="3" t="s">
        <v>27</v>
      </c>
      <c r="C125" s="4">
        <v>2014</v>
      </c>
      <c r="D125" s="4">
        <v>13</v>
      </c>
      <c r="E125" s="4">
        <v>1</v>
      </c>
      <c r="F125" s="5">
        <v>5</v>
      </c>
      <c r="G125" s="13">
        <v>41746</v>
      </c>
      <c r="H125" s="9">
        <v>30</v>
      </c>
      <c r="I125" s="9">
        <v>60</v>
      </c>
      <c r="J125" s="9">
        <v>0.11529242569511014</v>
      </c>
      <c r="K125" s="9"/>
      <c r="L125" s="9">
        <v>0.47123395853307765</v>
      </c>
      <c r="M125" s="9">
        <v>3.8684283814717157</v>
      </c>
      <c r="N125" s="3">
        <f t="shared" si="7"/>
        <v>1341</v>
      </c>
      <c r="O125" s="3">
        <f t="shared" si="8"/>
        <v>30</v>
      </c>
      <c r="P125" s="3">
        <f t="shared" si="9"/>
        <v>4023000</v>
      </c>
      <c r="Q125" s="3"/>
      <c r="R125" s="9">
        <f t="shared" si="11"/>
        <v>15.562687378660712</v>
      </c>
      <c r="S125" s="9"/>
    </row>
    <row r="126" spans="1:19" x14ac:dyDescent="0.25">
      <c r="A126" s="3" t="s">
        <v>26</v>
      </c>
      <c r="B126" s="3" t="s">
        <v>27</v>
      </c>
      <c r="C126" s="4">
        <v>2014</v>
      </c>
      <c r="D126" s="4">
        <v>11</v>
      </c>
      <c r="E126" s="4">
        <v>1</v>
      </c>
      <c r="F126" s="5">
        <v>6</v>
      </c>
      <c r="G126" s="13">
        <v>41746</v>
      </c>
      <c r="H126">
        <v>30</v>
      </c>
      <c r="I126">
        <v>60</v>
      </c>
      <c r="J126">
        <v>7.8336310283235525E-2</v>
      </c>
      <c r="L126">
        <v>1.2889074338691844</v>
      </c>
      <c r="M126">
        <v>0.81505852428340553</v>
      </c>
      <c r="N126" s="3">
        <f t="shared" si="7"/>
        <v>1341</v>
      </c>
      <c r="O126" s="3">
        <f t="shared" si="8"/>
        <v>30</v>
      </c>
      <c r="P126" s="3">
        <f t="shared" si="9"/>
        <v>4023000</v>
      </c>
      <c r="Q126" s="3"/>
      <c r="R126" s="9">
        <f t="shared" si="11"/>
        <v>3.2789804431921405</v>
      </c>
    </row>
    <row r="127" spans="1:19" x14ac:dyDescent="0.25">
      <c r="A127" s="3" t="s">
        <v>26</v>
      </c>
      <c r="B127" s="3" t="s">
        <v>27</v>
      </c>
      <c r="C127" s="4">
        <v>2014</v>
      </c>
      <c r="D127" s="4">
        <v>14</v>
      </c>
      <c r="E127" s="4">
        <v>1</v>
      </c>
      <c r="F127" s="5">
        <v>8</v>
      </c>
      <c r="G127" s="13">
        <v>41746</v>
      </c>
      <c r="H127">
        <v>30</v>
      </c>
      <c r="I127">
        <v>60</v>
      </c>
      <c r="J127">
        <v>8.3236185591046702E-2</v>
      </c>
      <c r="L127">
        <v>0.45415596487137611</v>
      </c>
      <c r="M127">
        <v>1.6474645527317937</v>
      </c>
      <c r="N127" s="3">
        <f t="shared" si="7"/>
        <v>1341</v>
      </c>
      <c r="O127" s="3">
        <f t="shared" si="8"/>
        <v>30</v>
      </c>
      <c r="P127" s="3">
        <f t="shared" si="9"/>
        <v>4023000</v>
      </c>
      <c r="Q127" s="3"/>
      <c r="R127" s="9">
        <f t="shared" si="11"/>
        <v>6.6277498956400063</v>
      </c>
    </row>
    <row r="128" spans="1:19" x14ac:dyDescent="0.25">
      <c r="A128" s="3" t="s">
        <v>26</v>
      </c>
      <c r="B128" s="3" t="s">
        <v>27</v>
      </c>
      <c r="C128" s="4">
        <v>2014</v>
      </c>
      <c r="D128" s="4">
        <v>2</v>
      </c>
      <c r="E128" s="4">
        <v>1</v>
      </c>
      <c r="F128" s="5">
        <v>9</v>
      </c>
      <c r="G128" s="13">
        <v>41746</v>
      </c>
      <c r="H128">
        <v>30</v>
      </c>
      <c r="I128">
        <v>60</v>
      </c>
      <c r="J128">
        <v>6.8378178227598022E-2</v>
      </c>
      <c r="L128">
        <v>0.14463852546696288</v>
      </c>
      <c r="M128">
        <v>1.7745791088620093</v>
      </c>
      <c r="N128" s="3">
        <f t="shared" si="7"/>
        <v>1341</v>
      </c>
      <c r="O128" s="3">
        <f t="shared" si="8"/>
        <v>30</v>
      </c>
      <c r="P128" s="3">
        <f t="shared" si="9"/>
        <v>4023000</v>
      </c>
      <c r="Q128" s="3"/>
      <c r="R128" s="9">
        <f t="shared" si="11"/>
        <v>7.1391317549518636</v>
      </c>
    </row>
    <row r="129" spans="1:18" x14ac:dyDescent="0.25">
      <c r="A129" s="3" t="s">
        <v>26</v>
      </c>
      <c r="B129" s="3" t="s">
        <v>27</v>
      </c>
      <c r="C129" s="4">
        <v>2014</v>
      </c>
      <c r="D129" s="4">
        <v>4</v>
      </c>
      <c r="E129" s="4">
        <v>1</v>
      </c>
      <c r="F129" s="5">
        <v>10</v>
      </c>
      <c r="G129" s="13">
        <v>41746</v>
      </c>
      <c r="H129">
        <v>30</v>
      </c>
      <c r="I129">
        <v>60</v>
      </c>
      <c r="J129">
        <v>9.6228868660598252E-2</v>
      </c>
      <c r="L129">
        <v>0.56759044213263987</v>
      </c>
      <c r="M129">
        <v>1.4019996944083226</v>
      </c>
      <c r="N129" s="3">
        <f t="shared" si="7"/>
        <v>1341</v>
      </c>
      <c r="O129" s="3">
        <f t="shared" si="8"/>
        <v>30</v>
      </c>
      <c r="P129" s="3">
        <f t="shared" si="9"/>
        <v>4023000</v>
      </c>
      <c r="Q129" s="3"/>
      <c r="R129" s="9">
        <f t="shared" si="11"/>
        <v>5.6402447706046823</v>
      </c>
    </row>
    <row r="130" spans="1:18" x14ac:dyDescent="0.25">
      <c r="A130" s="3" t="s">
        <v>26</v>
      </c>
      <c r="B130" s="3" t="s">
        <v>27</v>
      </c>
      <c r="C130" s="4">
        <v>2014</v>
      </c>
      <c r="D130" s="4">
        <v>8</v>
      </c>
      <c r="E130" s="4">
        <v>1</v>
      </c>
      <c r="F130" s="5">
        <v>12</v>
      </c>
      <c r="G130" s="13">
        <v>41746</v>
      </c>
      <c r="H130">
        <v>30</v>
      </c>
      <c r="I130">
        <v>60</v>
      </c>
      <c r="J130">
        <v>0.14669867947178888</v>
      </c>
      <c r="L130">
        <v>0.26986861944777918</v>
      </c>
      <c r="M130">
        <v>4.2469835294117653</v>
      </c>
      <c r="N130" s="3">
        <f t="shared" ref="N130:N193" si="13">IF(I130=10, 1417, IF(I130=20, 1417, IF(I130=30, 1417, IF(I130=60, 1341, IF(I130=90, 1391, IF(I130=120, 1400, 0))))))</f>
        <v>1341</v>
      </c>
      <c r="O130" s="3">
        <f t="shared" ref="O130:O193" si="14">I130-H130</f>
        <v>30</v>
      </c>
      <c r="P130" s="3">
        <f t="shared" ref="P130:P193" si="15">(O130/100)*10000*N130</f>
        <v>4023000</v>
      </c>
      <c r="Q130" s="3"/>
      <c r="R130" s="9">
        <f t="shared" ref="R130:R193" si="16">P130*M130*(1/1000000)</f>
        <v>17.085614738823534</v>
      </c>
    </row>
    <row r="131" spans="1:18" x14ac:dyDescent="0.25">
      <c r="A131" s="3" t="s">
        <v>26</v>
      </c>
      <c r="B131" s="3" t="s">
        <v>27</v>
      </c>
      <c r="C131" s="4">
        <v>2014</v>
      </c>
      <c r="D131" s="4">
        <v>1</v>
      </c>
      <c r="E131" s="4">
        <v>1</v>
      </c>
      <c r="F131" s="5">
        <v>13</v>
      </c>
      <c r="G131" s="13">
        <v>41746</v>
      </c>
      <c r="H131">
        <v>30</v>
      </c>
      <c r="I131">
        <v>60</v>
      </c>
      <c r="J131">
        <v>9.7890088321884061E-2</v>
      </c>
      <c r="L131">
        <v>0.48967088649002283</v>
      </c>
      <c r="M131">
        <v>1.9269110075237159</v>
      </c>
      <c r="N131" s="3">
        <f t="shared" si="13"/>
        <v>1341</v>
      </c>
      <c r="O131" s="3">
        <f t="shared" si="14"/>
        <v>30</v>
      </c>
      <c r="P131" s="3">
        <f t="shared" si="15"/>
        <v>4023000</v>
      </c>
      <c r="Q131" s="3"/>
      <c r="R131" s="9">
        <f t="shared" si="16"/>
        <v>7.7519629832679087</v>
      </c>
    </row>
    <row r="132" spans="1:18" x14ac:dyDescent="0.25">
      <c r="A132" s="3" t="s">
        <v>26</v>
      </c>
      <c r="B132" s="3" t="s">
        <v>27</v>
      </c>
      <c r="C132" s="4">
        <v>2014</v>
      </c>
      <c r="D132" s="4">
        <v>9</v>
      </c>
      <c r="E132" s="4">
        <v>2</v>
      </c>
      <c r="F132" s="5">
        <v>16</v>
      </c>
      <c r="G132" s="13">
        <v>41746</v>
      </c>
      <c r="H132">
        <v>30</v>
      </c>
      <c r="I132">
        <v>60</v>
      </c>
      <c r="J132">
        <v>0.10776625347837099</v>
      </c>
      <c r="L132">
        <v>0.59491965806560432</v>
      </c>
      <c r="M132">
        <v>3.4211777192427699</v>
      </c>
      <c r="N132" s="3">
        <f t="shared" si="13"/>
        <v>1341</v>
      </c>
      <c r="O132" s="3">
        <f t="shared" si="14"/>
        <v>30</v>
      </c>
      <c r="P132" s="3">
        <f t="shared" si="15"/>
        <v>4023000</v>
      </c>
      <c r="Q132" s="3"/>
      <c r="R132" s="9">
        <f t="shared" si="16"/>
        <v>13.763397964513663</v>
      </c>
    </row>
    <row r="133" spans="1:18" x14ac:dyDescent="0.25">
      <c r="A133" s="3" t="s">
        <v>26</v>
      </c>
      <c r="B133" s="3" t="s">
        <v>27</v>
      </c>
      <c r="C133" s="4">
        <v>2014</v>
      </c>
      <c r="D133" s="4">
        <v>1</v>
      </c>
      <c r="E133" s="4">
        <v>2</v>
      </c>
      <c r="F133" s="5">
        <v>18</v>
      </c>
      <c r="G133" s="13">
        <v>41746</v>
      </c>
      <c r="H133">
        <v>30</v>
      </c>
      <c r="I133">
        <v>60</v>
      </c>
      <c r="J133">
        <v>0.10571964369432736</v>
      </c>
      <c r="L133">
        <v>0.60701956555711811</v>
      </c>
      <c r="M133">
        <v>1.0104425066416629</v>
      </c>
      <c r="N133" s="3">
        <f t="shared" si="13"/>
        <v>1341</v>
      </c>
      <c r="O133" s="3">
        <f t="shared" si="14"/>
        <v>30</v>
      </c>
      <c r="P133" s="3">
        <f t="shared" si="15"/>
        <v>4023000</v>
      </c>
      <c r="Q133" s="3"/>
      <c r="R133" s="9">
        <f t="shared" si="16"/>
        <v>4.0650102042194094</v>
      </c>
    </row>
    <row r="134" spans="1:18" x14ac:dyDescent="0.25">
      <c r="A134" s="3" t="s">
        <v>26</v>
      </c>
      <c r="B134" s="3" t="s">
        <v>27</v>
      </c>
      <c r="C134" s="4">
        <v>2014</v>
      </c>
      <c r="D134" s="4">
        <v>7</v>
      </c>
      <c r="E134" s="4">
        <v>2</v>
      </c>
      <c r="F134" s="5">
        <v>19</v>
      </c>
      <c r="G134" s="13">
        <v>41746</v>
      </c>
      <c r="H134">
        <v>30</v>
      </c>
      <c r="I134">
        <v>60</v>
      </c>
      <c r="J134">
        <v>8.3333333333333148E-2</v>
      </c>
      <c r="L134">
        <v>0.34846944444444428</v>
      </c>
      <c r="M134">
        <v>2.7739638888888876</v>
      </c>
      <c r="N134" s="3">
        <f t="shared" si="13"/>
        <v>1341</v>
      </c>
      <c r="O134" s="3">
        <f t="shared" si="14"/>
        <v>30</v>
      </c>
      <c r="P134" s="3">
        <f t="shared" si="15"/>
        <v>4023000</v>
      </c>
      <c r="Q134" s="3"/>
      <c r="R134" s="9">
        <f t="shared" si="16"/>
        <v>11.159656724999994</v>
      </c>
    </row>
    <row r="135" spans="1:18" x14ac:dyDescent="0.25">
      <c r="A135" s="3" t="s">
        <v>26</v>
      </c>
      <c r="B135" s="3" t="s">
        <v>27</v>
      </c>
      <c r="C135" s="4">
        <v>2014</v>
      </c>
      <c r="D135" s="4">
        <v>5</v>
      </c>
      <c r="E135" s="4">
        <v>2</v>
      </c>
      <c r="F135" s="5">
        <v>20</v>
      </c>
      <c r="G135" s="13">
        <v>41746</v>
      </c>
      <c r="H135">
        <v>30</v>
      </c>
      <c r="I135">
        <v>60</v>
      </c>
      <c r="J135">
        <v>0.13148788927335661</v>
      </c>
      <c r="L135">
        <v>0.53281998269896214</v>
      </c>
      <c r="M135">
        <v>5.3611285380622844</v>
      </c>
      <c r="N135" s="3">
        <f t="shared" si="13"/>
        <v>1341</v>
      </c>
      <c r="O135" s="3">
        <f t="shared" si="14"/>
        <v>30</v>
      </c>
      <c r="P135" s="3">
        <f t="shared" si="15"/>
        <v>4023000</v>
      </c>
      <c r="Q135" s="3"/>
      <c r="R135" s="9">
        <f t="shared" si="16"/>
        <v>21.56782010862457</v>
      </c>
    </row>
    <row r="136" spans="1:18" x14ac:dyDescent="0.25">
      <c r="A136" s="3" t="s">
        <v>26</v>
      </c>
      <c r="B136" s="3" t="s">
        <v>27</v>
      </c>
      <c r="C136" s="4">
        <v>2014</v>
      </c>
      <c r="D136" s="3">
        <v>13</v>
      </c>
      <c r="E136" s="4">
        <v>2</v>
      </c>
      <c r="F136" s="3">
        <v>21</v>
      </c>
      <c r="G136" s="13">
        <v>41746</v>
      </c>
      <c r="H136">
        <v>30</v>
      </c>
      <c r="I136">
        <v>60</v>
      </c>
      <c r="J136">
        <v>8.8780487804878058E-2</v>
      </c>
      <c r="L136">
        <v>0.58140848780487808</v>
      </c>
      <c r="M136">
        <v>2.9075512292682926</v>
      </c>
      <c r="N136" s="3">
        <f t="shared" si="13"/>
        <v>1341</v>
      </c>
      <c r="O136" s="3">
        <f t="shared" si="14"/>
        <v>30</v>
      </c>
      <c r="P136" s="3">
        <f t="shared" si="15"/>
        <v>4023000</v>
      </c>
      <c r="Q136" s="3"/>
      <c r="R136" s="9">
        <f t="shared" si="16"/>
        <v>11.697078595346341</v>
      </c>
    </row>
    <row r="137" spans="1:18" x14ac:dyDescent="0.25">
      <c r="A137" s="3" t="s">
        <v>26</v>
      </c>
      <c r="B137" s="3" t="s">
        <v>27</v>
      </c>
      <c r="C137" s="4">
        <v>2014</v>
      </c>
      <c r="D137" s="3">
        <v>11</v>
      </c>
      <c r="E137" s="4">
        <v>2</v>
      </c>
      <c r="F137" s="3">
        <v>22</v>
      </c>
      <c r="G137" s="13">
        <v>41746</v>
      </c>
      <c r="H137">
        <v>30</v>
      </c>
      <c r="I137">
        <v>60</v>
      </c>
      <c r="J137">
        <v>0.12737686139748003</v>
      </c>
      <c r="L137">
        <v>0.67402182894234453</v>
      </c>
      <c r="M137">
        <v>5.7589061935853385</v>
      </c>
      <c r="N137" s="3">
        <f t="shared" si="13"/>
        <v>1341</v>
      </c>
      <c r="O137" s="3">
        <f t="shared" si="14"/>
        <v>30</v>
      </c>
      <c r="P137" s="3">
        <f t="shared" si="15"/>
        <v>4023000</v>
      </c>
      <c r="Q137" s="3"/>
      <c r="R137" s="9">
        <f t="shared" si="16"/>
        <v>23.168079616793815</v>
      </c>
    </row>
    <row r="138" spans="1:18" x14ac:dyDescent="0.25">
      <c r="A138" s="3" t="s">
        <v>26</v>
      </c>
      <c r="B138" s="3" t="s">
        <v>27</v>
      </c>
      <c r="C138" s="4">
        <v>2014</v>
      </c>
      <c r="D138" s="3">
        <v>4</v>
      </c>
      <c r="E138" s="4">
        <v>2</v>
      </c>
      <c r="F138" s="3">
        <v>23</v>
      </c>
      <c r="G138" s="13">
        <v>41746</v>
      </c>
      <c r="H138">
        <v>30</v>
      </c>
      <c r="I138">
        <v>60</v>
      </c>
      <c r="J138">
        <v>9.9186164801627633E-2</v>
      </c>
      <c r="L138">
        <v>0.71497083757205837</v>
      </c>
      <c r="M138">
        <v>1.9530682434723636</v>
      </c>
      <c r="N138" s="3">
        <f t="shared" si="13"/>
        <v>1341</v>
      </c>
      <c r="O138" s="3">
        <f t="shared" si="14"/>
        <v>30</v>
      </c>
      <c r="P138" s="3">
        <f t="shared" si="15"/>
        <v>4023000</v>
      </c>
      <c r="Q138" s="3"/>
      <c r="R138" s="9">
        <f t="shared" si="16"/>
        <v>7.857193543489319</v>
      </c>
    </row>
    <row r="139" spans="1:18" x14ac:dyDescent="0.25">
      <c r="A139" s="3" t="s">
        <v>26</v>
      </c>
      <c r="B139" s="3" t="s">
        <v>27</v>
      </c>
      <c r="C139" s="4">
        <v>2014</v>
      </c>
      <c r="D139" s="3">
        <v>2</v>
      </c>
      <c r="E139" s="4">
        <v>2</v>
      </c>
      <c r="F139" s="3">
        <v>24</v>
      </c>
      <c r="G139" s="13">
        <v>41746</v>
      </c>
      <c r="H139">
        <v>30</v>
      </c>
      <c r="I139">
        <v>60</v>
      </c>
      <c r="J139">
        <v>8.2148499210110595E-2</v>
      </c>
      <c r="L139">
        <v>0.40309863085834657</v>
      </c>
      <c r="M139">
        <v>4.1476002632964724</v>
      </c>
      <c r="N139" s="3">
        <f t="shared" si="13"/>
        <v>1341</v>
      </c>
      <c r="O139" s="3">
        <f t="shared" si="14"/>
        <v>30</v>
      </c>
      <c r="P139" s="3">
        <f t="shared" si="15"/>
        <v>4023000</v>
      </c>
      <c r="Q139" s="3"/>
      <c r="R139" s="9">
        <f t="shared" si="16"/>
        <v>16.685795859241708</v>
      </c>
    </row>
    <row r="140" spans="1:18" x14ac:dyDescent="0.25">
      <c r="A140" s="3" t="s">
        <v>26</v>
      </c>
      <c r="B140" s="3" t="s">
        <v>27</v>
      </c>
      <c r="C140" s="4">
        <v>2014</v>
      </c>
      <c r="D140" s="3">
        <v>14</v>
      </c>
      <c r="E140" s="4">
        <v>2</v>
      </c>
      <c r="F140" s="3">
        <v>26</v>
      </c>
      <c r="G140" s="13">
        <v>41746</v>
      </c>
      <c r="H140">
        <v>30</v>
      </c>
      <c r="I140">
        <v>60</v>
      </c>
      <c r="J140">
        <v>7.7424844015881913E-2</v>
      </c>
      <c r="L140">
        <v>0.45438615522783132</v>
      </c>
      <c r="M140">
        <v>1.2631478445830973</v>
      </c>
      <c r="N140" s="3">
        <f t="shared" si="13"/>
        <v>1341</v>
      </c>
      <c r="O140" s="3">
        <f t="shared" si="14"/>
        <v>30</v>
      </c>
      <c r="P140" s="3">
        <f t="shared" si="15"/>
        <v>4023000</v>
      </c>
      <c r="Q140" s="3"/>
      <c r="R140" s="9">
        <f t="shared" si="16"/>
        <v>5.0816437787578002</v>
      </c>
    </row>
    <row r="141" spans="1:18" x14ac:dyDescent="0.25">
      <c r="A141" s="3" t="s">
        <v>26</v>
      </c>
      <c r="B141" s="3" t="s">
        <v>27</v>
      </c>
      <c r="C141" s="4">
        <v>2014</v>
      </c>
      <c r="D141" s="3">
        <v>8</v>
      </c>
      <c r="E141" s="4">
        <v>2</v>
      </c>
      <c r="F141" s="3">
        <v>27</v>
      </c>
      <c r="G141" s="13">
        <v>41746</v>
      </c>
      <c r="H141">
        <v>30</v>
      </c>
      <c r="I141">
        <v>60</v>
      </c>
      <c r="J141">
        <v>0.10864316755190746</v>
      </c>
      <c r="L141">
        <v>0.73993038789634646</v>
      </c>
      <c r="M141">
        <v>4.6504506679542912</v>
      </c>
      <c r="N141" s="3">
        <f t="shared" si="13"/>
        <v>1341</v>
      </c>
      <c r="O141" s="3">
        <f t="shared" si="14"/>
        <v>30</v>
      </c>
      <c r="P141" s="3">
        <f t="shared" si="15"/>
        <v>4023000</v>
      </c>
      <c r="Q141" s="3"/>
      <c r="R141" s="9">
        <f t="shared" si="16"/>
        <v>18.708763037180113</v>
      </c>
    </row>
    <row r="142" spans="1:18" x14ac:dyDescent="0.25">
      <c r="A142" s="3" t="s">
        <v>26</v>
      </c>
      <c r="B142" s="3" t="s">
        <v>27</v>
      </c>
      <c r="C142" s="4">
        <v>2014</v>
      </c>
      <c r="D142" s="3">
        <v>8</v>
      </c>
      <c r="E142" s="3">
        <v>3</v>
      </c>
      <c r="F142" s="3">
        <v>30</v>
      </c>
      <c r="G142" s="13">
        <v>41746</v>
      </c>
      <c r="H142">
        <v>30</v>
      </c>
      <c r="I142">
        <v>60</v>
      </c>
      <c r="J142">
        <v>9.4496104548881577E-2</v>
      </c>
      <c r="L142">
        <v>1.1474319971517128</v>
      </c>
      <c r="M142">
        <v>1.8647515539917898</v>
      </c>
      <c r="N142" s="3">
        <f t="shared" si="13"/>
        <v>1341</v>
      </c>
      <c r="O142" s="3">
        <f t="shared" si="14"/>
        <v>30</v>
      </c>
      <c r="P142" s="3">
        <f t="shared" si="15"/>
        <v>4023000</v>
      </c>
      <c r="Q142" s="3"/>
      <c r="R142" s="9">
        <f t="shared" si="16"/>
        <v>7.5018955017089697</v>
      </c>
    </row>
    <row r="143" spans="1:18" x14ac:dyDescent="0.25">
      <c r="A143" s="3" t="s">
        <v>26</v>
      </c>
      <c r="B143" s="3" t="s">
        <v>27</v>
      </c>
      <c r="C143" s="4">
        <v>2014</v>
      </c>
      <c r="D143" s="3">
        <v>5</v>
      </c>
      <c r="E143" s="3">
        <v>3</v>
      </c>
      <c r="F143" s="3">
        <v>31</v>
      </c>
      <c r="G143" s="13">
        <v>41746</v>
      </c>
      <c r="H143">
        <v>30</v>
      </c>
      <c r="I143">
        <v>60</v>
      </c>
      <c r="J143">
        <v>0.14471707561341998</v>
      </c>
      <c r="L143">
        <v>0.45089359038557819</v>
      </c>
      <c r="M143">
        <v>1.8681737756634946</v>
      </c>
      <c r="N143" s="3">
        <f t="shared" si="13"/>
        <v>1341</v>
      </c>
      <c r="O143" s="3">
        <f t="shared" si="14"/>
        <v>30</v>
      </c>
      <c r="P143" s="3">
        <f t="shared" si="15"/>
        <v>4023000</v>
      </c>
      <c r="Q143" s="3"/>
      <c r="R143" s="9">
        <f t="shared" si="16"/>
        <v>7.5156630994942386</v>
      </c>
    </row>
    <row r="144" spans="1:18" x14ac:dyDescent="0.25">
      <c r="A144" s="3" t="s">
        <v>26</v>
      </c>
      <c r="B144" s="3" t="s">
        <v>27</v>
      </c>
      <c r="C144" s="4">
        <v>2014</v>
      </c>
      <c r="D144" s="3">
        <v>7</v>
      </c>
      <c r="E144" s="3">
        <v>3</v>
      </c>
      <c r="F144" s="3">
        <v>32</v>
      </c>
      <c r="G144" s="13">
        <v>41746</v>
      </c>
      <c r="H144">
        <v>30</v>
      </c>
      <c r="I144">
        <v>60</v>
      </c>
      <c r="J144">
        <v>8.8001814470401341E-2</v>
      </c>
      <c r="L144">
        <v>0.47137695622590153</v>
      </c>
      <c r="M144">
        <v>2.0333676848491722</v>
      </c>
      <c r="N144" s="3">
        <f t="shared" si="13"/>
        <v>1341</v>
      </c>
      <c r="O144" s="3">
        <f t="shared" si="14"/>
        <v>30</v>
      </c>
      <c r="P144" s="3">
        <f t="shared" si="15"/>
        <v>4023000</v>
      </c>
      <c r="Q144" s="3"/>
      <c r="R144" s="9">
        <f t="shared" si="16"/>
        <v>8.1802381961482187</v>
      </c>
    </row>
    <row r="145" spans="1:18" x14ac:dyDescent="0.25">
      <c r="A145" s="3" t="s">
        <v>26</v>
      </c>
      <c r="B145" s="3" t="s">
        <v>27</v>
      </c>
      <c r="C145" s="4">
        <v>2014</v>
      </c>
      <c r="D145" s="3">
        <v>2</v>
      </c>
      <c r="E145" s="3">
        <v>3</v>
      </c>
      <c r="F145" s="3">
        <v>33</v>
      </c>
      <c r="G145" s="13">
        <v>41746</v>
      </c>
      <c r="H145">
        <v>30</v>
      </c>
      <c r="I145">
        <v>60</v>
      </c>
      <c r="J145">
        <v>8.3797529668200366E-2</v>
      </c>
      <c r="L145">
        <v>0.31737381932671349</v>
      </c>
      <c r="M145">
        <v>11.563423114757406</v>
      </c>
      <c r="N145" s="3">
        <f t="shared" si="13"/>
        <v>1341</v>
      </c>
      <c r="O145" s="3">
        <f t="shared" si="14"/>
        <v>30</v>
      </c>
      <c r="P145" s="3">
        <f t="shared" si="15"/>
        <v>4023000</v>
      </c>
      <c r="Q145" s="3"/>
      <c r="R145" s="9">
        <f t="shared" si="16"/>
        <v>46.519651190669045</v>
      </c>
    </row>
    <row r="146" spans="1:18" x14ac:dyDescent="0.25">
      <c r="A146" s="3" t="s">
        <v>26</v>
      </c>
      <c r="B146" s="3" t="s">
        <v>27</v>
      </c>
      <c r="C146" s="4">
        <v>2014</v>
      </c>
      <c r="D146" s="3">
        <v>4</v>
      </c>
      <c r="E146" s="3">
        <v>3</v>
      </c>
      <c r="F146" s="3">
        <v>34</v>
      </c>
      <c r="G146" s="13">
        <v>41746</v>
      </c>
      <c r="H146">
        <v>30</v>
      </c>
      <c r="I146">
        <v>60</v>
      </c>
      <c r="J146">
        <v>9.8102045846684666E-2</v>
      </c>
      <c r="L146">
        <v>0.75010112151836317</v>
      </c>
      <c r="M146">
        <v>1.3020446881932464</v>
      </c>
      <c r="N146" s="3">
        <f t="shared" si="13"/>
        <v>1341</v>
      </c>
      <c r="O146" s="3">
        <f t="shared" si="14"/>
        <v>30</v>
      </c>
      <c r="P146" s="3">
        <f t="shared" si="15"/>
        <v>4023000</v>
      </c>
      <c r="Q146" s="3"/>
      <c r="R146" s="9">
        <f t="shared" si="16"/>
        <v>5.2381257806014299</v>
      </c>
    </row>
    <row r="147" spans="1:18" x14ac:dyDescent="0.25">
      <c r="A147" s="3" t="s">
        <v>26</v>
      </c>
      <c r="B147" s="3" t="s">
        <v>27</v>
      </c>
      <c r="C147" s="4">
        <v>2014</v>
      </c>
      <c r="D147" s="3">
        <v>1</v>
      </c>
      <c r="E147" s="3">
        <v>3</v>
      </c>
      <c r="F147" s="3">
        <v>36</v>
      </c>
      <c r="G147" s="13">
        <v>41746</v>
      </c>
      <c r="H147">
        <v>30</v>
      </c>
      <c r="I147">
        <v>60</v>
      </c>
      <c r="J147">
        <v>0.11049892868074684</v>
      </c>
      <c r="L147">
        <v>0.34347439036832972</v>
      </c>
      <c r="M147">
        <v>0.28662345679012341</v>
      </c>
      <c r="N147" s="3">
        <f t="shared" si="13"/>
        <v>1341</v>
      </c>
      <c r="O147" s="3">
        <f t="shared" si="14"/>
        <v>30</v>
      </c>
      <c r="P147" s="3">
        <f t="shared" si="15"/>
        <v>4023000</v>
      </c>
      <c r="Q147" s="3"/>
      <c r="R147" s="9">
        <f t="shared" si="16"/>
        <v>1.1530861666666665</v>
      </c>
    </row>
    <row r="148" spans="1:18" x14ac:dyDescent="0.25">
      <c r="A148" s="3" t="s">
        <v>26</v>
      </c>
      <c r="B148" s="3" t="s">
        <v>27</v>
      </c>
      <c r="C148" s="4">
        <v>2014</v>
      </c>
      <c r="D148" s="3">
        <v>9</v>
      </c>
      <c r="E148" s="3">
        <v>3</v>
      </c>
      <c r="F148" s="3">
        <v>37</v>
      </c>
      <c r="G148" s="13">
        <v>41746</v>
      </c>
      <c r="H148">
        <v>30</v>
      </c>
      <c r="I148">
        <v>60</v>
      </c>
      <c r="J148">
        <v>0.11199342825848839</v>
      </c>
      <c r="L148">
        <v>0.43538121805403424</v>
      </c>
      <c r="M148">
        <v>4.2951840067086522</v>
      </c>
      <c r="N148" s="3">
        <f t="shared" si="13"/>
        <v>1341</v>
      </c>
      <c r="O148" s="3">
        <f t="shared" si="14"/>
        <v>30</v>
      </c>
      <c r="P148" s="3">
        <f t="shared" si="15"/>
        <v>4023000</v>
      </c>
      <c r="Q148" s="3"/>
      <c r="R148" s="9">
        <f t="shared" si="16"/>
        <v>17.279525258988908</v>
      </c>
    </row>
    <row r="149" spans="1:18" x14ac:dyDescent="0.25">
      <c r="A149" s="3" t="s">
        <v>26</v>
      </c>
      <c r="B149" s="3" t="s">
        <v>27</v>
      </c>
      <c r="C149" s="4">
        <v>2014</v>
      </c>
      <c r="D149" s="3">
        <v>14</v>
      </c>
      <c r="E149" s="3">
        <v>3</v>
      </c>
      <c r="F149" s="3">
        <v>39</v>
      </c>
      <c r="G149" s="13">
        <v>41746</v>
      </c>
      <c r="H149">
        <v>30</v>
      </c>
      <c r="I149">
        <v>60</v>
      </c>
      <c r="J149">
        <v>0.15518672199170125</v>
      </c>
      <c r="L149">
        <v>0.39002448132780082</v>
      </c>
      <c r="M149">
        <v>1.2401287966804979</v>
      </c>
      <c r="N149" s="3">
        <f t="shared" si="13"/>
        <v>1341</v>
      </c>
      <c r="O149" s="3">
        <f t="shared" si="14"/>
        <v>30</v>
      </c>
      <c r="P149" s="3">
        <f t="shared" si="15"/>
        <v>4023000</v>
      </c>
      <c r="Q149" s="3"/>
      <c r="R149" s="9">
        <f t="shared" si="16"/>
        <v>4.9890381490456432</v>
      </c>
    </row>
    <row r="150" spans="1:18" x14ac:dyDescent="0.25">
      <c r="A150" s="3" t="s">
        <v>26</v>
      </c>
      <c r="B150" s="3" t="s">
        <v>27</v>
      </c>
      <c r="C150" s="4">
        <v>2014</v>
      </c>
      <c r="D150" s="3">
        <v>11</v>
      </c>
      <c r="E150" s="3">
        <v>3</v>
      </c>
      <c r="F150" s="3">
        <v>41</v>
      </c>
      <c r="G150" s="13">
        <v>41746</v>
      </c>
      <c r="H150">
        <v>30</v>
      </c>
      <c r="I150">
        <v>60</v>
      </c>
      <c r="J150">
        <v>8.8555528671667161E-2</v>
      </c>
      <c r="L150">
        <v>0.56415283490604096</v>
      </c>
      <c r="M150">
        <v>2.1409831294862491</v>
      </c>
      <c r="N150" s="3">
        <f t="shared" si="13"/>
        <v>1341</v>
      </c>
      <c r="O150" s="3">
        <f t="shared" si="14"/>
        <v>30</v>
      </c>
      <c r="P150" s="3">
        <f t="shared" si="15"/>
        <v>4023000</v>
      </c>
      <c r="Q150" s="3"/>
      <c r="R150" s="9">
        <f t="shared" si="16"/>
        <v>8.6131751299231798</v>
      </c>
    </row>
    <row r="151" spans="1:18" x14ac:dyDescent="0.25">
      <c r="A151" s="3" t="s">
        <v>26</v>
      </c>
      <c r="B151" s="3" t="s">
        <v>27</v>
      </c>
      <c r="C151" s="4">
        <v>2014</v>
      </c>
      <c r="D151" s="3">
        <v>13</v>
      </c>
      <c r="E151" s="3">
        <v>3</v>
      </c>
      <c r="F151" s="3">
        <v>42</v>
      </c>
      <c r="G151" s="13">
        <v>41746</v>
      </c>
      <c r="H151">
        <v>30</v>
      </c>
      <c r="I151">
        <v>60</v>
      </c>
      <c r="J151">
        <v>9.4047023511755645E-2</v>
      </c>
      <c r="L151">
        <v>0.70021273136568252</v>
      </c>
      <c r="M151">
        <v>0.55644812406203081</v>
      </c>
      <c r="N151" s="3">
        <f t="shared" si="13"/>
        <v>1341</v>
      </c>
      <c r="O151" s="3">
        <f t="shared" si="14"/>
        <v>30</v>
      </c>
      <c r="P151" s="3">
        <f t="shared" si="15"/>
        <v>4023000</v>
      </c>
      <c r="Q151" s="3"/>
      <c r="R151" s="9">
        <f t="shared" si="16"/>
        <v>2.2385908031015496</v>
      </c>
    </row>
    <row r="152" spans="1:18" x14ac:dyDescent="0.25">
      <c r="A152" s="3" t="s">
        <v>26</v>
      </c>
      <c r="B152" s="3" t="s">
        <v>27</v>
      </c>
      <c r="C152" s="4">
        <v>2014</v>
      </c>
      <c r="D152" s="3">
        <v>2</v>
      </c>
      <c r="E152" s="3">
        <v>4</v>
      </c>
      <c r="F152" s="3">
        <v>43</v>
      </c>
      <c r="G152" s="13">
        <v>41746</v>
      </c>
      <c r="H152">
        <v>30</v>
      </c>
      <c r="I152">
        <v>60</v>
      </c>
      <c r="J152">
        <v>9.796586392331065E-2</v>
      </c>
      <c r="L152">
        <v>1.5735733574935704</v>
      </c>
      <c r="M152">
        <v>8.5472719791910237</v>
      </c>
      <c r="N152" s="3">
        <f t="shared" si="13"/>
        <v>1341</v>
      </c>
      <c r="O152" s="3">
        <f t="shared" si="14"/>
        <v>30</v>
      </c>
      <c r="P152" s="3">
        <f t="shared" si="15"/>
        <v>4023000</v>
      </c>
      <c r="Q152" s="3"/>
      <c r="R152" s="9">
        <f t="shared" si="16"/>
        <v>34.385675172285488</v>
      </c>
    </row>
    <row r="153" spans="1:18" x14ac:dyDescent="0.25">
      <c r="A153" s="3" t="s">
        <v>26</v>
      </c>
      <c r="B153" s="3" t="s">
        <v>27</v>
      </c>
      <c r="C153" s="4">
        <v>2014</v>
      </c>
      <c r="D153" s="3">
        <v>4</v>
      </c>
      <c r="E153" s="3">
        <v>4</v>
      </c>
      <c r="F153" s="3">
        <v>44</v>
      </c>
      <c r="G153" s="13">
        <v>41746</v>
      </c>
      <c r="H153">
        <v>30</v>
      </c>
      <c r="I153">
        <v>60</v>
      </c>
      <c r="J153">
        <v>0.10013623978201626</v>
      </c>
      <c r="L153">
        <v>0.62766099000908271</v>
      </c>
      <c r="M153">
        <v>3.0071284871707538</v>
      </c>
      <c r="N153" s="3">
        <f t="shared" si="13"/>
        <v>1341</v>
      </c>
      <c r="O153" s="3">
        <f t="shared" si="14"/>
        <v>30</v>
      </c>
      <c r="P153" s="3">
        <f t="shared" si="15"/>
        <v>4023000</v>
      </c>
      <c r="Q153" s="3"/>
      <c r="R153" s="9">
        <f t="shared" si="16"/>
        <v>12.097677903887941</v>
      </c>
    </row>
    <row r="154" spans="1:18" x14ac:dyDescent="0.25">
      <c r="A154" s="3" t="s">
        <v>26</v>
      </c>
      <c r="B154" s="3" t="s">
        <v>27</v>
      </c>
      <c r="C154" s="4">
        <v>2014</v>
      </c>
      <c r="D154" s="3">
        <v>8</v>
      </c>
      <c r="E154" s="3">
        <v>4</v>
      </c>
      <c r="F154" s="3">
        <v>45</v>
      </c>
      <c r="G154" s="13">
        <v>41746</v>
      </c>
      <c r="H154">
        <v>30</v>
      </c>
      <c r="I154">
        <v>60</v>
      </c>
      <c r="J154">
        <v>8.0212611741966838E-2</v>
      </c>
      <c r="L154">
        <v>0.59096170572602102</v>
      </c>
      <c r="M154">
        <v>1.2735224758395751</v>
      </c>
      <c r="N154" s="3">
        <f t="shared" si="13"/>
        <v>1341</v>
      </c>
      <c r="O154" s="3">
        <f t="shared" si="14"/>
        <v>30</v>
      </c>
      <c r="P154" s="3">
        <f t="shared" si="15"/>
        <v>4023000</v>
      </c>
      <c r="Q154" s="3"/>
      <c r="R154" s="9">
        <f t="shared" si="16"/>
        <v>5.1233809203026111</v>
      </c>
    </row>
    <row r="155" spans="1:18" x14ac:dyDescent="0.25">
      <c r="A155" s="3" t="s">
        <v>26</v>
      </c>
      <c r="B155" s="3" t="s">
        <v>27</v>
      </c>
      <c r="C155" s="4">
        <v>2014</v>
      </c>
      <c r="D155" s="3">
        <v>7</v>
      </c>
      <c r="E155" s="3">
        <v>4</v>
      </c>
      <c r="F155" s="3">
        <v>47</v>
      </c>
      <c r="G155" s="13">
        <v>41746</v>
      </c>
      <c r="H155">
        <v>30</v>
      </c>
      <c r="I155">
        <v>60</v>
      </c>
      <c r="J155">
        <v>0.12798315395414131</v>
      </c>
      <c r="L155">
        <v>0.59383329433785692</v>
      </c>
      <c r="M155">
        <v>2.5539418173841839</v>
      </c>
      <c r="N155" s="3">
        <f t="shared" si="13"/>
        <v>1341</v>
      </c>
      <c r="O155" s="3">
        <f t="shared" si="14"/>
        <v>30</v>
      </c>
      <c r="P155" s="3">
        <f t="shared" si="15"/>
        <v>4023000</v>
      </c>
      <c r="Q155" s="3"/>
      <c r="R155" s="9">
        <f t="shared" si="16"/>
        <v>10.274507931336572</v>
      </c>
    </row>
    <row r="156" spans="1:18" x14ac:dyDescent="0.25">
      <c r="A156" s="3" t="s">
        <v>26</v>
      </c>
      <c r="B156" s="3" t="s">
        <v>27</v>
      </c>
      <c r="C156" s="4">
        <v>2014</v>
      </c>
      <c r="D156" s="3">
        <v>5</v>
      </c>
      <c r="E156" s="3">
        <v>4</v>
      </c>
      <c r="F156" s="3">
        <v>48</v>
      </c>
      <c r="G156" s="13">
        <v>41746</v>
      </c>
      <c r="H156">
        <v>30</v>
      </c>
      <c r="I156">
        <v>60</v>
      </c>
      <c r="J156">
        <v>0.14056987788331074</v>
      </c>
      <c r="L156">
        <v>0.56880478290366343</v>
      </c>
      <c r="M156">
        <v>5.3648688534599733</v>
      </c>
      <c r="N156" s="3">
        <f t="shared" si="13"/>
        <v>1341</v>
      </c>
      <c r="O156" s="3">
        <f t="shared" si="14"/>
        <v>30</v>
      </c>
      <c r="P156" s="3">
        <f t="shared" si="15"/>
        <v>4023000</v>
      </c>
      <c r="Q156" s="3"/>
      <c r="R156" s="9">
        <f t="shared" si="16"/>
        <v>21.582867397469471</v>
      </c>
    </row>
    <row r="157" spans="1:18" x14ac:dyDescent="0.25">
      <c r="A157" s="3" t="s">
        <v>26</v>
      </c>
      <c r="B157" s="3" t="s">
        <v>27</v>
      </c>
      <c r="C157" s="4">
        <v>2014</v>
      </c>
      <c r="D157" s="3">
        <v>9</v>
      </c>
      <c r="E157" s="3">
        <v>4</v>
      </c>
      <c r="F157" s="3">
        <v>50</v>
      </c>
      <c r="G157" s="13">
        <v>41746</v>
      </c>
      <c r="H157">
        <v>30</v>
      </c>
      <c r="I157">
        <v>60</v>
      </c>
      <c r="J157">
        <v>0.1443633414436333</v>
      </c>
      <c r="L157">
        <v>0.55143305623141381</v>
      </c>
      <c r="M157">
        <v>9.5128956947823742</v>
      </c>
      <c r="N157" s="3">
        <f t="shared" si="13"/>
        <v>1341</v>
      </c>
      <c r="O157" s="3">
        <f t="shared" si="14"/>
        <v>30</v>
      </c>
      <c r="P157" s="3">
        <f t="shared" si="15"/>
        <v>4023000</v>
      </c>
      <c r="Q157" s="3"/>
      <c r="R157" s="9">
        <f t="shared" si="16"/>
        <v>38.270379380109489</v>
      </c>
    </row>
    <row r="158" spans="1:18" x14ac:dyDescent="0.25">
      <c r="A158" s="3" t="s">
        <v>26</v>
      </c>
      <c r="B158" s="3" t="s">
        <v>27</v>
      </c>
      <c r="C158" s="4">
        <v>2014</v>
      </c>
      <c r="D158" s="3">
        <v>1</v>
      </c>
      <c r="E158" s="3">
        <v>4</v>
      </c>
      <c r="F158" s="3">
        <v>52</v>
      </c>
      <c r="G158" s="13">
        <v>41746</v>
      </c>
      <c r="H158">
        <v>30</v>
      </c>
      <c r="I158">
        <v>60</v>
      </c>
      <c r="J158">
        <v>0.11777655476059441</v>
      </c>
      <c r="L158">
        <v>0.91325295817281227</v>
      </c>
      <c r="M158">
        <v>0.7996037011557513</v>
      </c>
      <c r="N158" s="3">
        <f t="shared" si="13"/>
        <v>1341</v>
      </c>
      <c r="O158" s="3">
        <f t="shared" si="14"/>
        <v>30</v>
      </c>
      <c r="P158" s="3">
        <f t="shared" si="15"/>
        <v>4023000</v>
      </c>
      <c r="Q158" s="3"/>
      <c r="R158" s="9">
        <f t="shared" si="16"/>
        <v>3.2168056897495871</v>
      </c>
    </row>
    <row r="159" spans="1:18" x14ac:dyDescent="0.25">
      <c r="A159" s="3" t="s">
        <v>26</v>
      </c>
      <c r="B159" s="3" t="s">
        <v>27</v>
      </c>
      <c r="C159" s="4">
        <v>2014</v>
      </c>
      <c r="D159" s="3">
        <v>11</v>
      </c>
      <c r="E159" s="3">
        <v>4</v>
      </c>
      <c r="F159" s="3">
        <v>53</v>
      </c>
      <c r="G159" s="13">
        <v>41746</v>
      </c>
      <c r="H159">
        <v>30</v>
      </c>
      <c r="I159">
        <v>60</v>
      </c>
      <c r="J159">
        <v>0.141552511415525</v>
      </c>
      <c r="L159">
        <v>0.58898706240487053</v>
      </c>
      <c r="M159">
        <v>3.1565298325722981</v>
      </c>
      <c r="N159" s="3">
        <f t="shared" si="13"/>
        <v>1341</v>
      </c>
      <c r="O159" s="3">
        <f t="shared" si="14"/>
        <v>30</v>
      </c>
      <c r="P159" s="3">
        <f t="shared" si="15"/>
        <v>4023000</v>
      </c>
      <c r="Q159" s="3"/>
      <c r="R159" s="9">
        <f t="shared" si="16"/>
        <v>12.698719516438356</v>
      </c>
    </row>
    <row r="160" spans="1:18" x14ac:dyDescent="0.25">
      <c r="A160" s="3" t="s">
        <v>26</v>
      </c>
      <c r="B160" s="3" t="s">
        <v>27</v>
      </c>
      <c r="C160" s="4">
        <v>2014</v>
      </c>
      <c r="D160" s="3">
        <v>13</v>
      </c>
      <c r="E160" s="3">
        <v>4</v>
      </c>
      <c r="F160" s="3">
        <v>54</v>
      </c>
      <c r="G160" s="13">
        <v>41746</v>
      </c>
      <c r="H160">
        <v>30</v>
      </c>
      <c r="I160">
        <v>60</v>
      </c>
      <c r="J160">
        <v>0.10178668110449392</v>
      </c>
      <c r="L160">
        <v>0.92795463364013731</v>
      </c>
      <c r="M160">
        <v>1.3756018259339471</v>
      </c>
      <c r="N160" s="3">
        <f t="shared" si="13"/>
        <v>1341</v>
      </c>
      <c r="O160" s="3">
        <f t="shared" si="14"/>
        <v>30</v>
      </c>
      <c r="P160" s="3">
        <f t="shared" si="15"/>
        <v>4023000</v>
      </c>
      <c r="Q160" s="3"/>
      <c r="R160" s="9">
        <f t="shared" si="16"/>
        <v>5.5340461457322681</v>
      </c>
    </row>
    <row r="161" spans="1:19" x14ac:dyDescent="0.25">
      <c r="A161" s="3" t="s">
        <v>26</v>
      </c>
      <c r="B161" s="3" t="s">
        <v>27</v>
      </c>
      <c r="C161" s="4">
        <v>2014</v>
      </c>
      <c r="D161" s="3">
        <v>14</v>
      </c>
      <c r="E161" s="3">
        <v>4</v>
      </c>
      <c r="F161" s="3">
        <v>56</v>
      </c>
      <c r="G161" s="13">
        <v>41746</v>
      </c>
      <c r="H161">
        <v>30</v>
      </c>
      <c r="I161">
        <v>60</v>
      </c>
      <c r="J161">
        <v>0.10152403282532234</v>
      </c>
      <c r="L161">
        <v>0.67084267291910926</v>
      </c>
      <c r="M161">
        <v>3.466778888628371</v>
      </c>
      <c r="N161" s="3">
        <f t="shared" si="13"/>
        <v>1341</v>
      </c>
      <c r="O161" s="3">
        <f t="shared" si="14"/>
        <v>30</v>
      </c>
      <c r="P161" s="3">
        <f t="shared" si="15"/>
        <v>4023000</v>
      </c>
      <c r="Q161" s="3"/>
      <c r="R161" s="9">
        <f t="shared" si="16"/>
        <v>13.946851468951936</v>
      </c>
    </row>
    <row r="162" spans="1:19" x14ac:dyDescent="0.25">
      <c r="A162" s="3" t="s">
        <v>26</v>
      </c>
      <c r="B162" s="3" t="s">
        <v>27</v>
      </c>
      <c r="C162" s="4">
        <v>2014</v>
      </c>
      <c r="D162" s="4">
        <v>5</v>
      </c>
      <c r="E162" s="4">
        <v>1</v>
      </c>
      <c r="F162" s="5">
        <v>1</v>
      </c>
      <c r="G162" s="13">
        <v>41746</v>
      </c>
      <c r="H162" s="9">
        <v>60</v>
      </c>
      <c r="I162" s="9">
        <v>90</v>
      </c>
      <c r="J162" s="9">
        <v>6.3085571517801392E-2</v>
      </c>
      <c r="K162" s="9"/>
      <c r="L162" s="9">
        <v>0.43106581303352071</v>
      </c>
      <c r="M162" s="9">
        <v>0.4038630668332292</v>
      </c>
      <c r="N162" s="3">
        <f t="shared" si="13"/>
        <v>1391</v>
      </c>
      <c r="O162" s="3">
        <f t="shared" si="14"/>
        <v>30</v>
      </c>
      <c r="P162" s="3">
        <f t="shared" si="15"/>
        <v>4173000</v>
      </c>
      <c r="Q162" s="3"/>
      <c r="R162" s="9">
        <f t="shared" si="16"/>
        <v>1.6853205778950655</v>
      </c>
      <c r="S162" s="9"/>
    </row>
    <row r="163" spans="1:19" x14ac:dyDescent="0.25">
      <c r="A163" s="3" t="s">
        <v>26</v>
      </c>
      <c r="B163" s="3" t="s">
        <v>27</v>
      </c>
      <c r="C163" s="4">
        <v>2014</v>
      </c>
      <c r="D163" s="4">
        <v>7</v>
      </c>
      <c r="E163" s="4">
        <v>1</v>
      </c>
      <c r="F163" s="5">
        <v>2</v>
      </c>
      <c r="G163" s="13">
        <v>41746</v>
      </c>
      <c r="H163" s="9">
        <v>60</v>
      </c>
      <c r="I163" s="9">
        <v>90</v>
      </c>
      <c r="J163" s="9">
        <v>5.9354547506206168E-2</v>
      </c>
      <c r="K163" s="9"/>
      <c r="L163" s="9">
        <v>0.24133625216279236</v>
      </c>
      <c r="M163" s="9">
        <v>0.35560751372903016</v>
      </c>
      <c r="N163" s="3">
        <f t="shared" si="13"/>
        <v>1391</v>
      </c>
      <c r="O163" s="3">
        <f t="shared" si="14"/>
        <v>30</v>
      </c>
      <c r="P163" s="3">
        <f t="shared" si="15"/>
        <v>4173000</v>
      </c>
      <c r="Q163" s="3"/>
      <c r="R163" s="9">
        <f t="shared" si="16"/>
        <v>1.4839501547912428</v>
      </c>
      <c r="S163" s="9"/>
    </row>
    <row r="164" spans="1:19" x14ac:dyDescent="0.25">
      <c r="A164" s="3" t="s">
        <v>26</v>
      </c>
      <c r="B164" s="3" t="s">
        <v>27</v>
      </c>
      <c r="C164" s="4">
        <v>2014</v>
      </c>
      <c r="D164" s="4">
        <v>9</v>
      </c>
      <c r="E164" s="4">
        <v>1</v>
      </c>
      <c r="F164" s="5">
        <v>3</v>
      </c>
      <c r="G164" s="13">
        <v>41746</v>
      </c>
      <c r="H164" s="9">
        <v>60</v>
      </c>
      <c r="I164" s="9">
        <v>90</v>
      </c>
      <c r="J164" s="9">
        <v>6.4956079519186027E-2</v>
      </c>
      <c r="K164" s="9"/>
      <c r="L164" s="9">
        <v>0.27891581715210351</v>
      </c>
      <c r="M164" s="9">
        <v>0.54160093985976243</v>
      </c>
      <c r="N164" s="3">
        <f t="shared" si="13"/>
        <v>1391</v>
      </c>
      <c r="O164" s="3">
        <f t="shared" si="14"/>
        <v>30</v>
      </c>
      <c r="P164" s="3">
        <f t="shared" si="15"/>
        <v>4173000</v>
      </c>
      <c r="Q164" s="3"/>
      <c r="R164" s="9">
        <f t="shared" si="16"/>
        <v>2.2601007220347884</v>
      </c>
      <c r="S164" s="9"/>
    </row>
    <row r="165" spans="1:19" x14ac:dyDescent="0.25">
      <c r="A165" s="3" t="s">
        <v>26</v>
      </c>
      <c r="B165" s="3" t="s">
        <v>27</v>
      </c>
      <c r="C165" s="4">
        <v>2014</v>
      </c>
      <c r="D165" s="4">
        <v>13</v>
      </c>
      <c r="E165" s="4">
        <v>1</v>
      </c>
      <c r="F165" s="5">
        <v>5</v>
      </c>
      <c r="G165" s="13">
        <v>41746</v>
      </c>
      <c r="H165" s="9">
        <v>60</v>
      </c>
      <c r="I165" s="9">
        <v>90</v>
      </c>
      <c r="J165" s="9">
        <v>8.6660403945514261E-2</v>
      </c>
      <c r="K165" s="9"/>
      <c r="L165" s="9">
        <v>1.1118425923751372</v>
      </c>
      <c r="M165" s="9">
        <v>0.55047628992484732</v>
      </c>
      <c r="N165" s="3">
        <f t="shared" si="13"/>
        <v>1391</v>
      </c>
      <c r="O165" s="3">
        <f t="shared" si="14"/>
        <v>30</v>
      </c>
      <c r="P165" s="3">
        <f t="shared" si="15"/>
        <v>4173000</v>
      </c>
      <c r="Q165" s="3"/>
      <c r="R165" s="9">
        <f t="shared" si="16"/>
        <v>2.297137557856388</v>
      </c>
      <c r="S165" s="9"/>
    </row>
    <row r="166" spans="1:19" x14ac:dyDescent="0.25">
      <c r="A166" s="3" t="s">
        <v>26</v>
      </c>
      <c r="B166" s="3" t="s">
        <v>27</v>
      </c>
      <c r="C166" s="4">
        <v>2014</v>
      </c>
      <c r="D166" s="4">
        <v>11</v>
      </c>
      <c r="E166" s="4">
        <v>1</v>
      </c>
      <c r="F166" s="5">
        <v>6</v>
      </c>
      <c r="G166" s="13">
        <v>41746</v>
      </c>
      <c r="H166">
        <v>60</v>
      </c>
      <c r="I166">
        <v>90</v>
      </c>
      <c r="J166">
        <v>5.9242161954221939E-2</v>
      </c>
      <c r="L166">
        <v>0.36654195838943376</v>
      </c>
      <c r="M166">
        <v>0.11403279108161825</v>
      </c>
      <c r="N166" s="3">
        <f t="shared" si="13"/>
        <v>1391</v>
      </c>
      <c r="O166" s="3">
        <f t="shared" si="14"/>
        <v>30</v>
      </c>
      <c r="P166" s="3">
        <f t="shared" si="15"/>
        <v>4173000</v>
      </c>
      <c r="Q166" s="3"/>
      <c r="R166" s="9">
        <f t="shared" si="16"/>
        <v>0.47585883718359295</v>
      </c>
    </row>
    <row r="167" spans="1:19" x14ac:dyDescent="0.25">
      <c r="A167" s="3" t="s">
        <v>26</v>
      </c>
      <c r="B167" s="3" t="s">
        <v>27</v>
      </c>
      <c r="C167" s="4">
        <v>2014</v>
      </c>
      <c r="D167" s="4">
        <v>14</v>
      </c>
      <c r="E167" s="4">
        <v>1</v>
      </c>
      <c r="F167" s="5">
        <v>8</v>
      </c>
      <c r="G167" s="13">
        <v>41746</v>
      </c>
      <c r="H167">
        <v>60</v>
      </c>
      <c r="I167">
        <v>90</v>
      </c>
      <c r="J167">
        <v>7.1769297484822248E-2</v>
      </c>
      <c r="L167">
        <v>0.55720189361087025</v>
      </c>
      <c r="M167">
        <v>0.69151114483954912</v>
      </c>
      <c r="N167" s="3">
        <f t="shared" si="13"/>
        <v>1391</v>
      </c>
      <c r="O167" s="3">
        <f t="shared" si="14"/>
        <v>30</v>
      </c>
      <c r="P167" s="3">
        <f t="shared" si="15"/>
        <v>4173000</v>
      </c>
      <c r="Q167" s="3"/>
      <c r="R167" s="9">
        <f t="shared" si="16"/>
        <v>2.8856760074154386</v>
      </c>
    </row>
    <row r="168" spans="1:19" x14ac:dyDescent="0.25">
      <c r="A168" s="3" t="s">
        <v>26</v>
      </c>
      <c r="B168" s="3" t="s">
        <v>27</v>
      </c>
      <c r="C168" s="4">
        <v>2014</v>
      </c>
      <c r="D168" s="4">
        <v>2</v>
      </c>
      <c r="E168" s="4">
        <v>1</v>
      </c>
      <c r="F168" s="5">
        <v>9</v>
      </c>
      <c r="G168" s="13">
        <v>41746</v>
      </c>
      <c r="H168">
        <v>60</v>
      </c>
      <c r="I168">
        <v>90</v>
      </c>
      <c r="J168">
        <v>5.7074910820451755E-2</v>
      </c>
      <c r="L168">
        <v>0.18604678953626638</v>
      </c>
      <c r="M168">
        <v>2.0014976080063418</v>
      </c>
      <c r="N168" s="3">
        <f t="shared" si="13"/>
        <v>1391</v>
      </c>
      <c r="O168" s="3">
        <f t="shared" si="14"/>
        <v>30</v>
      </c>
      <c r="P168" s="3">
        <f t="shared" si="15"/>
        <v>4173000</v>
      </c>
      <c r="Q168" s="3"/>
      <c r="R168" s="9">
        <f t="shared" si="16"/>
        <v>8.3522495182104635</v>
      </c>
    </row>
    <row r="169" spans="1:19" x14ac:dyDescent="0.25">
      <c r="A169" s="3" t="s">
        <v>26</v>
      </c>
      <c r="B169" s="3" t="s">
        <v>27</v>
      </c>
      <c r="C169" s="4">
        <v>2014</v>
      </c>
      <c r="D169" s="4">
        <v>4</v>
      </c>
      <c r="E169" s="4">
        <v>1</v>
      </c>
      <c r="F169" s="5">
        <v>10</v>
      </c>
      <c r="G169" s="13">
        <v>41746</v>
      </c>
      <c r="H169">
        <v>60</v>
      </c>
      <c r="I169">
        <v>90</v>
      </c>
      <c r="J169">
        <v>6.3293864370290581E-2</v>
      </c>
      <c r="L169">
        <v>1.0726426013634731</v>
      </c>
      <c r="M169">
        <v>0.49255280911374244</v>
      </c>
      <c r="N169" s="3">
        <f t="shared" si="13"/>
        <v>1391</v>
      </c>
      <c r="O169" s="3">
        <f t="shared" si="14"/>
        <v>30</v>
      </c>
      <c r="P169" s="3">
        <f t="shared" si="15"/>
        <v>4173000</v>
      </c>
      <c r="Q169" s="3"/>
      <c r="R169" s="9">
        <f t="shared" si="16"/>
        <v>2.055422872431647</v>
      </c>
    </row>
    <row r="170" spans="1:19" x14ac:dyDescent="0.25">
      <c r="A170" s="3" t="s">
        <v>26</v>
      </c>
      <c r="B170" s="3" t="s">
        <v>27</v>
      </c>
      <c r="C170" s="4">
        <v>2014</v>
      </c>
      <c r="D170" s="4">
        <v>8</v>
      </c>
      <c r="E170" s="4">
        <v>1</v>
      </c>
      <c r="F170" s="5">
        <v>12</v>
      </c>
      <c r="G170" s="13">
        <v>41746</v>
      </c>
      <c r="H170">
        <v>60</v>
      </c>
      <c r="I170">
        <v>90</v>
      </c>
      <c r="J170">
        <v>8.2755632582322214E-2</v>
      </c>
      <c r="L170">
        <v>0.63308591854419394</v>
      </c>
      <c r="M170">
        <v>0.60827703639514741</v>
      </c>
      <c r="N170" s="3">
        <f t="shared" si="13"/>
        <v>1391</v>
      </c>
      <c r="O170" s="3">
        <f t="shared" si="14"/>
        <v>30</v>
      </c>
      <c r="P170" s="3">
        <f t="shared" si="15"/>
        <v>4173000</v>
      </c>
      <c r="Q170" s="3"/>
      <c r="R170" s="9">
        <f t="shared" si="16"/>
        <v>2.5383400728769501</v>
      </c>
    </row>
    <row r="171" spans="1:19" x14ac:dyDescent="0.25">
      <c r="A171" s="3" t="s">
        <v>26</v>
      </c>
      <c r="B171" s="3" t="s">
        <v>27</v>
      </c>
      <c r="C171" s="4">
        <v>2014</v>
      </c>
      <c r="D171" s="4">
        <v>1</v>
      </c>
      <c r="E171" s="4">
        <v>1</v>
      </c>
      <c r="F171" s="5">
        <v>13</v>
      </c>
      <c r="G171" s="13">
        <v>41746</v>
      </c>
      <c r="H171">
        <v>60</v>
      </c>
      <c r="I171">
        <v>90</v>
      </c>
      <c r="J171">
        <v>5.8262281770198744E-2</v>
      </c>
      <c r="L171">
        <v>0.97753023413181728</v>
      </c>
      <c r="M171">
        <v>0.17423984977669504</v>
      </c>
      <c r="N171" s="3">
        <f t="shared" si="13"/>
        <v>1391</v>
      </c>
      <c r="O171" s="3">
        <f t="shared" si="14"/>
        <v>30</v>
      </c>
      <c r="P171" s="3">
        <f t="shared" si="15"/>
        <v>4173000</v>
      </c>
      <c r="Q171" s="3"/>
      <c r="R171" s="9">
        <f t="shared" si="16"/>
        <v>0.72710289311814835</v>
      </c>
    </row>
    <row r="172" spans="1:19" x14ac:dyDescent="0.25">
      <c r="A172" s="3" t="s">
        <v>26</v>
      </c>
      <c r="B172" s="3" t="s">
        <v>27</v>
      </c>
      <c r="C172" s="4">
        <v>2014</v>
      </c>
      <c r="D172" s="4">
        <v>9</v>
      </c>
      <c r="E172" s="4">
        <v>2</v>
      </c>
      <c r="F172" s="5">
        <v>16</v>
      </c>
      <c r="G172" s="13">
        <v>41746</v>
      </c>
      <c r="H172">
        <v>60</v>
      </c>
      <c r="I172">
        <v>90</v>
      </c>
      <c r="J172">
        <v>8.9615931721194919E-2</v>
      </c>
      <c r="L172">
        <v>0.63866467520151737</v>
      </c>
      <c r="M172">
        <v>2.4273192887624471</v>
      </c>
      <c r="N172" s="3">
        <f t="shared" si="13"/>
        <v>1391</v>
      </c>
      <c r="O172" s="3">
        <f t="shared" si="14"/>
        <v>30</v>
      </c>
      <c r="P172" s="3">
        <f t="shared" si="15"/>
        <v>4173000</v>
      </c>
      <c r="Q172" s="3"/>
      <c r="R172" s="9">
        <f t="shared" si="16"/>
        <v>10.129203392005691</v>
      </c>
    </row>
    <row r="173" spans="1:19" x14ac:dyDescent="0.25">
      <c r="A173" s="3" t="s">
        <v>26</v>
      </c>
      <c r="B173" s="3" t="s">
        <v>27</v>
      </c>
      <c r="C173" s="4">
        <v>2014</v>
      </c>
      <c r="D173" s="4">
        <v>1</v>
      </c>
      <c r="E173" s="4">
        <v>2</v>
      </c>
      <c r="F173" s="5">
        <v>18</v>
      </c>
      <c r="G173" s="13">
        <v>41746</v>
      </c>
      <c r="H173">
        <v>60</v>
      </c>
      <c r="I173">
        <v>90</v>
      </c>
      <c r="J173">
        <v>6.1061061061061003E-2</v>
      </c>
      <c r="L173">
        <v>0.63556870203536853</v>
      </c>
      <c r="M173">
        <v>0.10712335669002333</v>
      </c>
      <c r="N173" s="3">
        <f t="shared" si="13"/>
        <v>1391</v>
      </c>
      <c r="O173" s="3">
        <f t="shared" si="14"/>
        <v>30</v>
      </c>
      <c r="P173" s="3">
        <f t="shared" si="15"/>
        <v>4173000</v>
      </c>
      <c r="Q173" s="3"/>
      <c r="R173" s="9">
        <f t="shared" si="16"/>
        <v>0.44702576746746731</v>
      </c>
    </row>
    <row r="174" spans="1:19" x14ac:dyDescent="0.25">
      <c r="A174" s="3" t="s">
        <v>26</v>
      </c>
      <c r="B174" s="3" t="s">
        <v>27</v>
      </c>
      <c r="C174" s="4">
        <v>2014</v>
      </c>
      <c r="D174" s="4">
        <v>7</v>
      </c>
      <c r="E174" s="4">
        <v>2</v>
      </c>
      <c r="F174" s="5">
        <v>19</v>
      </c>
      <c r="G174" s="13">
        <v>41746</v>
      </c>
      <c r="H174">
        <v>60</v>
      </c>
      <c r="I174">
        <v>90</v>
      </c>
      <c r="J174">
        <v>5.730050933786085E-2</v>
      </c>
      <c r="L174">
        <v>0.28025877192982462</v>
      </c>
      <c r="M174">
        <v>0.21019407894736844</v>
      </c>
      <c r="N174" s="3">
        <f t="shared" si="13"/>
        <v>1391</v>
      </c>
      <c r="O174" s="3">
        <f t="shared" si="14"/>
        <v>30</v>
      </c>
      <c r="P174" s="3">
        <f t="shared" si="15"/>
        <v>4173000</v>
      </c>
      <c r="Q174" s="3"/>
      <c r="R174" s="9">
        <f t="shared" si="16"/>
        <v>0.87713989144736848</v>
      </c>
    </row>
    <row r="175" spans="1:19" x14ac:dyDescent="0.25">
      <c r="A175" s="3" t="s">
        <v>26</v>
      </c>
      <c r="B175" s="3" t="s">
        <v>27</v>
      </c>
      <c r="C175" s="4">
        <v>2014</v>
      </c>
      <c r="D175" s="4">
        <v>5</v>
      </c>
      <c r="E175" s="4">
        <v>2</v>
      </c>
      <c r="F175" s="5">
        <v>20</v>
      </c>
      <c r="G175" s="13">
        <v>41746</v>
      </c>
      <c r="H175">
        <v>60</v>
      </c>
      <c r="I175">
        <v>90</v>
      </c>
      <c r="J175">
        <v>6.5800681431005176E-2</v>
      </c>
      <c r="L175">
        <v>0.57211754862294162</v>
      </c>
      <c r="M175">
        <v>0.13202192663969337</v>
      </c>
      <c r="N175" s="3">
        <f t="shared" si="13"/>
        <v>1391</v>
      </c>
      <c r="O175" s="3">
        <f t="shared" si="14"/>
        <v>30</v>
      </c>
      <c r="P175" s="3">
        <f t="shared" si="15"/>
        <v>4173000</v>
      </c>
      <c r="Q175" s="3"/>
      <c r="R175" s="9">
        <f t="shared" si="16"/>
        <v>0.55092749986744038</v>
      </c>
    </row>
    <row r="176" spans="1:19" x14ac:dyDescent="0.25">
      <c r="A176" s="3" t="s">
        <v>26</v>
      </c>
      <c r="B176" s="3" t="s">
        <v>27</v>
      </c>
      <c r="C176" s="4">
        <v>2014</v>
      </c>
      <c r="D176" s="3">
        <v>13</v>
      </c>
      <c r="E176" s="4">
        <v>2</v>
      </c>
      <c r="F176" s="3">
        <v>21</v>
      </c>
      <c r="G176" s="13">
        <v>41746</v>
      </c>
      <c r="H176">
        <v>60</v>
      </c>
      <c r="I176">
        <v>90</v>
      </c>
      <c r="J176">
        <v>6.4210299504416923E-2</v>
      </c>
      <c r="L176">
        <v>0.19208252890899946</v>
      </c>
      <c r="M176">
        <v>0.26725112511671328</v>
      </c>
      <c r="N176" s="3">
        <f t="shared" si="13"/>
        <v>1391</v>
      </c>
      <c r="O176" s="3">
        <f t="shared" si="14"/>
        <v>30</v>
      </c>
      <c r="P176" s="3">
        <f t="shared" si="15"/>
        <v>4173000</v>
      </c>
      <c r="Q176" s="3"/>
      <c r="R176" s="9">
        <f t="shared" si="16"/>
        <v>1.1152389451120444</v>
      </c>
    </row>
    <row r="177" spans="1:18" x14ac:dyDescent="0.25">
      <c r="A177" s="3" t="s">
        <v>26</v>
      </c>
      <c r="B177" s="3" t="s">
        <v>27</v>
      </c>
      <c r="C177" s="4">
        <v>2014</v>
      </c>
      <c r="D177" s="3">
        <v>11</v>
      </c>
      <c r="E177" s="4">
        <v>2</v>
      </c>
      <c r="F177" s="3">
        <v>22</v>
      </c>
      <c r="G177" s="13">
        <v>41746</v>
      </c>
      <c r="H177">
        <v>60</v>
      </c>
      <c r="I177">
        <v>90</v>
      </c>
      <c r="J177">
        <v>6.6138698630137063E-2</v>
      </c>
      <c r="L177">
        <v>0.4269438962614156</v>
      </c>
      <c r="M177">
        <v>4.4227239940068497E-2</v>
      </c>
      <c r="N177" s="3">
        <f t="shared" si="13"/>
        <v>1391</v>
      </c>
      <c r="O177" s="3">
        <f t="shared" si="14"/>
        <v>30</v>
      </c>
      <c r="P177" s="3">
        <f t="shared" si="15"/>
        <v>4173000</v>
      </c>
      <c r="Q177" s="3"/>
      <c r="R177" s="9">
        <f t="shared" si="16"/>
        <v>0.18456027226990582</v>
      </c>
    </row>
    <row r="178" spans="1:18" x14ac:dyDescent="0.25">
      <c r="A178" s="3" t="s">
        <v>26</v>
      </c>
      <c r="B178" s="3" t="s">
        <v>27</v>
      </c>
      <c r="C178" s="4">
        <v>2014</v>
      </c>
      <c r="D178" s="3">
        <v>4</v>
      </c>
      <c r="E178" s="4">
        <v>2</v>
      </c>
      <c r="F178" s="3">
        <v>23</v>
      </c>
      <c r="G178" s="13">
        <v>41746</v>
      </c>
      <c r="H178">
        <v>60</v>
      </c>
      <c r="I178">
        <v>90</v>
      </c>
      <c r="J178">
        <v>6.0506277011730759E-2</v>
      </c>
      <c r="L178">
        <v>0.53661803526102769</v>
      </c>
      <c r="M178">
        <v>0.24143332304315016</v>
      </c>
      <c r="N178" s="3">
        <f t="shared" si="13"/>
        <v>1391</v>
      </c>
      <c r="O178" s="3">
        <f t="shared" si="14"/>
        <v>30</v>
      </c>
      <c r="P178" s="3">
        <f t="shared" si="15"/>
        <v>4173000</v>
      </c>
      <c r="Q178" s="3"/>
      <c r="R178" s="9">
        <f t="shared" si="16"/>
        <v>1.0075012570590656</v>
      </c>
    </row>
    <row r="179" spans="1:18" x14ac:dyDescent="0.25">
      <c r="A179" s="3" t="s">
        <v>26</v>
      </c>
      <c r="B179" s="3" t="s">
        <v>27</v>
      </c>
      <c r="C179" s="4">
        <v>2014</v>
      </c>
      <c r="D179" s="3">
        <v>2</v>
      </c>
      <c r="E179" s="4">
        <v>2</v>
      </c>
      <c r="F179" s="3">
        <v>24</v>
      </c>
      <c r="G179" s="13">
        <v>41746</v>
      </c>
      <c r="H179">
        <v>60</v>
      </c>
      <c r="I179">
        <v>90</v>
      </c>
      <c r="J179">
        <v>6.0587262200165262E-2</v>
      </c>
      <c r="L179">
        <v>0.31268311965811951</v>
      </c>
      <c r="M179">
        <v>1.0097245726495725</v>
      </c>
      <c r="N179" s="3">
        <f t="shared" si="13"/>
        <v>1391</v>
      </c>
      <c r="O179" s="3">
        <f t="shared" si="14"/>
        <v>30</v>
      </c>
      <c r="P179" s="3">
        <f t="shared" si="15"/>
        <v>4173000</v>
      </c>
      <c r="Q179" s="3"/>
      <c r="R179" s="9">
        <f t="shared" si="16"/>
        <v>4.2135806416666659</v>
      </c>
    </row>
    <row r="180" spans="1:18" x14ac:dyDescent="0.25">
      <c r="A180" s="3" t="s">
        <v>26</v>
      </c>
      <c r="B180" s="3" t="s">
        <v>27</v>
      </c>
      <c r="C180" s="4">
        <v>2014</v>
      </c>
      <c r="D180" s="3">
        <v>14</v>
      </c>
      <c r="E180" s="4">
        <v>2</v>
      </c>
      <c r="F180" s="3">
        <v>26</v>
      </c>
      <c r="G180" s="13">
        <v>41746</v>
      </c>
      <c r="H180">
        <v>60</v>
      </c>
      <c r="I180">
        <v>90</v>
      </c>
      <c r="J180">
        <v>7.7851687607785255E-2</v>
      </c>
      <c r="L180">
        <v>1.2815765582655827</v>
      </c>
      <c r="M180">
        <v>0.89824581588240138</v>
      </c>
      <c r="N180" s="3">
        <f t="shared" si="13"/>
        <v>1391</v>
      </c>
      <c r="O180" s="3">
        <f t="shared" si="14"/>
        <v>30</v>
      </c>
      <c r="P180" s="3">
        <f t="shared" si="15"/>
        <v>4173000</v>
      </c>
      <c r="Q180" s="3"/>
      <c r="R180" s="9">
        <f t="shared" si="16"/>
        <v>3.7483797896772608</v>
      </c>
    </row>
    <row r="181" spans="1:18" x14ac:dyDescent="0.25">
      <c r="A181" s="3" t="s">
        <v>26</v>
      </c>
      <c r="B181" s="3" t="s">
        <v>27</v>
      </c>
      <c r="C181" s="4">
        <v>2014</v>
      </c>
      <c r="D181" s="3">
        <v>8</v>
      </c>
      <c r="E181" s="4">
        <v>2</v>
      </c>
      <c r="F181" s="3">
        <v>27</v>
      </c>
      <c r="G181" s="13">
        <v>41746</v>
      </c>
      <c r="H181">
        <v>60</v>
      </c>
      <c r="I181">
        <v>90</v>
      </c>
      <c r="J181">
        <v>5.9977452085682004E-2</v>
      </c>
      <c r="L181">
        <v>0.8124938556933482</v>
      </c>
      <c r="M181">
        <v>5.9090462232243519E-2</v>
      </c>
      <c r="N181" s="3">
        <f t="shared" si="13"/>
        <v>1391</v>
      </c>
      <c r="O181" s="3">
        <f t="shared" si="14"/>
        <v>30</v>
      </c>
      <c r="P181" s="3">
        <f t="shared" si="15"/>
        <v>4173000</v>
      </c>
      <c r="Q181" s="3"/>
      <c r="R181" s="9">
        <f t="shared" si="16"/>
        <v>0.24658449889515219</v>
      </c>
    </row>
    <row r="182" spans="1:18" x14ac:dyDescent="0.25">
      <c r="A182" s="3" t="s">
        <v>26</v>
      </c>
      <c r="B182" s="3" t="s">
        <v>27</v>
      </c>
      <c r="C182" s="4">
        <v>2014</v>
      </c>
      <c r="D182" s="3">
        <v>8</v>
      </c>
      <c r="E182" s="3">
        <v>3</v>
      </c>
      <c r="F182" s="3">
        <v>30</v>
      </c>
      <c r="G182" s="13">
        <v>41746</v>
      </c>
      <c r="H182">
        <v>60</v>
      </c>
      <c r="I182">
        <v>90</v>
      </c>
      <c r="J182">
        <v>6.5979381443299026E-2</v>
      </c>
      <c r="L182">
        <v>0.17804862542955333</v>
      </c>
      <c r="M182">
        <v>0.65179319587628881</v>
      </c>
      <c r="N182" s="3">
        <f t="shared" si="13"/>
        <v>1391</v>
      </c>
      <c r="O182" s="3">
        <f t="shared" si="14"/>
        <v>30</v>
      </c>
      <c r="P182" s="3">
        <f t="shared" si="15"/>
        <v>4173000</v>
      </c>
      <c r="Q182" s="3"/>
      <c r="R182" s="9">
        <f t="shared" si="16"/>
        <v>2.7199330063917531</v>
      </c>
    </row>
    <row r="183" spans="1:18" x14ac:dyDescent="0.25">
      <c r="A183" s="3" t="s">
        <v>26</v>
      </c>
      <c r="B183" s="3" t="s">
        <v>27</v>
      </c>
      <c r="C183" s="4">
        <v>2014</v>
      </c>
      <c r="D183" s="3">
        <v>5</v>
      </c>
      <c r="E183" s="3">
        <v>3</v>
      </c>
      <c r="F183" s="3">
        <v>31</v>
      </c>
      <c r="G183" s="13">
        <v>41746</v>
      </c>
      <c r="H183">
        <v>60</v>
      </c>
      <c r="I183">
        <v>90</v>
      </c>
      <c r="J183">
        <v>7.7400091869545357E-2</v>
      </c>
      <c r="L183">
        <v>0.64731089228295835</v>
      </c>
      <c r="M183">
        <v>0.34680794154800193</v>
      </c>
      <c r="N183" s="3">
        <f t="shared" si="13"/>
        <v>1391</v>
      </c>
      <c r="O183" s="3">
        <f t="shared" si="14"/>
        <v>30</v>
      </c>
      <c r="P183" s="3">
        <f t="shared" si="15"/>
        <v>4173000</v>
      </c>
      <c r="Q183" s="3"/>
      <c r="R183" s="9">
        <f t="shared" si="16"/>
        <v>1.4472295400798121</v>
      </c>
    </row>
    <row r="184" spans="1:18" x14ac:dyDescent="0.25">
      <c r="A184" s="3" t="s">
        <v>26</v>
      </c>
      <c r="B184" s="3" t="s">
        <v>27</v>
      </c>
      <c r="C184" s="4">
        <v>2014</v>
      </c>
      <c r="D184" s="3">
        <v>7</v>
      </c>
      <c r="E184" s="3">
        <v>3</v>
      </c>
      <c r="F184" s="3">
        <v>32</v>
      </c>
      <c r="G184" s="13">
        <v>41746</v>
      </c>
      <c r="H184">
        <v>60</v>
      </c>
      <c r="I184">
        <v>90</v>
      </c>
      <c r="J184">
        <v>5.9332509270704471E-2</v>
      </c>
      <c r="L184">
        <v>0.68887556654305737</v>
      </c>
      <c r="M184">
        <v>5.3656249484960845E-2</v>
      </c>
      <c r="N184" s="3">
        <f t="shared" si="13"/>
        <v>1391</v>
      </c>
      <c r="O184" s="3">
        <f t="shared" si="14"/>
        <v>30</v>
      </c>
      <c r="P184" s="3">
        <f t="shared" si="15"/>
        <v>4173000</v>
      </c>
      <c r="Q184" s="3"/>
      <c r="R184" s="9">
        <f t="shared" si="16"/>
        <v>0.2239075291007416</v>
      </c>
    </row>
    <row r="185" spans="1:18" x14ac:dyDescent="0.25">
      <c r="A185" s="3" t="s">
        <v>26</v>
      </c>
      <c r="B185" s="3" t="s">
        <v>27</v>
      </c>
      <c r="C185" s="4">
        <v>2014</v>
      </c>
      <c r="D185" s="3">
        <v>2</v>
      </c>
      <c r="E185" s="3">
        <v>3</v>
      </c>
      <c r="F185" s="3">
        <v>33</v>
      </c>
      <c r="G185" s="13">
        <v>41746</v>
      </c>
      <c r="H185">
        <v>60</v>
      </c>
      <c r="I185">
        <v>90</v>
      </c>
      <c r="J185">
        <v>6.2595088024342424E-2</v>
      </c>
      <c r="L185">
        <v>0.3187952981235963</v>
      </c>
      <c r="M185">
        <v>0.4265346386655075</v>
      </c>
      <c r="N185" s="3">
        <f t="shared" si="13"/>
        <v>1391</v>
      </c>
      <c r="O185" s="3">
        <f t="shared" si="14"/>
        <v>30</v>
      </c>
      <c r="P185" s="3">
        <f t="shared" si="15"/>
        <v>4173000</v>
      </c>
      <c r="Q185" s="3"/>
      <c r="R185" s="9">
        <f t="shared" si="16"/>
        <v>1.7799290471511626</v>
      </c>
    </row>
    <row r="186" spans="1:18" x14ac:dyDescent="0.25">
      <c r="A186" s="3" t="s">
        <v>26</v>
      </c>
      <c r="B186" s="3" t="s">
        <v>27</v>
      </c>
      <c r="C186" s="4">
        <v>2014</v>
      </c>
      <c r="D186" s="3">
        <v>4</v>
      </c>
      <c r="E186" s="3">
        <v>3</v>
      </c>
      <c r="F186" s="3">
        <v>34</v>
      </c>
      <c r="G186" s="13">
        <v>41746</v>
      </c>
      <c r="H186">
        <v>60</v>
      </c>
      <c r="I186">
        <v>90</v>
      </c>
      <c r="J186">
        <v>5.3173241852487174E-2</v>
      </c>
      <c r="L186">
        <v>0.42859462550028576</v>
      </c>
      <c r="M186">
        <v>0</v>
      </c>
      <c r="N186" s="3">
        <f t="shared" si="13"/>
        <v>1391</v>
      </c>
      <c r="O186" s="3">
        <f t="shared" si="14"/>
        <v>30</v>
      </c>
      <c r="P186" s="3">
        <f t="shared" si="15"/>
        <v>4173000</v>
      </c>
      <c r="Q186" s="3"/>
      <c r="R186" s="9">
        <f t="shared" si="16"/>
        <v>0</v>
      </c>
    </row>
    <row r="187" spans="1:18" x14ac:dyDescent="0.25">
      <c r="A187" s="3" t="s">
        <v>26</v>
      </c>
      <c r="B187" s="3" t="s">
        <v>27</v>
      </c>
      <c r="C187" s="4">
        <v>2014</v>
      </c>
      <c r="D187" s="3">
        <v>1</v>
      </c>
      <c r="E187" s="3">
        <v>3</v>
      </c>
      <c r="F187" s="3">
        <v>36</v>
      </c>
      <c r="G187" s="13">
        <v>41746</v>
      </c>
      <c r="H187">
        <v>60</v>
      </c>
      <c r="I187">
        <v>90</v>
      </c>
      <c r="J187">
        <v>6.2485694666971944E-2</v>
      </c>
      <c r="L187">
        <v>0.74301380941481643</v>
      </c>
      <c r="M187">
        <v>0</v>
      </c>
      <c r="N187" s="3">
        <f t="shared" si="13"/>
        <v>1391</v>
      </c>
      <c r="O187" s="3">
        <f t="shared" si="14"/>
        <v>30</v>
      </c>
      <c r="P187" s="3">
        <f t="shared" si="15"/>
        <v>4173000</v>
      </c>
      <c r="Q187" s="3"/>
      <c r="R187" s="9">
        <f t="shared" si="16"/>
        <v>0</v>
      </c>
    </row>
    <row r="188" spans="1:18" x14ac:dyDescent="0.25">
      <c r="A188" s="3" t="s">
        <v>26</v>
      </c>
      <c r="B188" s="3" t="s">
        <v>27</v>
      </c>
      <c r="C188" s="4">
        <v>2014</v>
      </c>
      <c r="D188" s="3">
        <v>9</v>
      </c>
      <c r="E188" s="3">
        <v>3</v>
      </c>
      <c r="F188" s="3">
        <v>37</v>
      </c>
      <c r="G188" s="13">
        <v>41746</v>
      </c>
      <c r="H188">
        <v>60</v>
      </c>
      <c r="I188">
        <v>90</v>
      </c>
      <c r="J188">
        <v>6.7142538478697417E-2</v>
      </c>
      <c r="L188">
        <v>0.5811221094505169</v>
      </c>
      <c r="M188">
        <v>0.15276176927652618</v>
      </c>
      <c r="N188" s="3">
        <f t="shared" si="13"/>
        <v>1391</v>
      </c>
      <c r="O188" s="3">
        <f t="shared" si="14"/>
        <v>30</v>
      </c>
      <c r="P188" s="3">
        <f t="shared" si="15"/>
        <v>4173000</v>
      </c>
      <c r="Q188" s="3"/>
      <c r="R188" s="9">
        <f t="shared" si="16"/>
        <v>0.63747486319094371</v>
      </c>
    </row>
    <row r="189" spans="1:18" x14ac:dyDescent="0.25">
      <c r="A189" s="3" t="s">
        <v>26</v>
      </c>
      <c r="B189" s="3" t="s">
        <v>27</v>
      </c>
      <c r="C189" s="4">
        <v>2014</v>
      </c>
      <c r="D189" s="3">
        <v>14</v>
      </c>
      <c r="E189" s="3">
        <v>3</v>
      </c>
      <c r="F189" s="3">
        <v>39</v>
      </c>
      <c r="G189" s="13">
        <v>41746</v>
      </c>
      <c r="H189">
        <v>60</v>
      </c>
      <c r="I189">
        <v>90</v>
      </c>
      <c r="J189">
        <v>0.12221944513871515</v>
      </c>
      <c r="L189">
        <v>0.48701058068816105</v>
      </c>
      <c r="M189">
        <v>0.27541288011330495</v>
      </c>
      <c r="N189" s="3">
        <f t="shared" si="13"/>
        <v>1391</v>
      </c>
      <c r="O189" s="3">
        <f t="shared" si="14"/>
        <v>30</v>
      </c>
      <c r="P189" s="3">
        <f t="shared" si="15"/>
        <v>4173000</v>
      </c>
      <c r="Q189" s="3"/>
      <c r="R189" s="9">
        <f t="shared" si="16"/>
        <v>1.1492979487128214</v>
      </c>
    </row>
    <row r="190" spans="1:18" x14ac:dyDescent="0.25">
      <c r="A190" s="3" t="s">
        <v>26</v>
      </c>
      <c r="B190" s="3" t="s">
        <v>27</v>
      </c>
      <c r="C190" s="4">
        <v>2014</v>
      </c>
      <c r="D190" s="3">
        <v>11</v>
      </c>
      <c r="E190" s="3">
        <v>3</v>
      </c>
      <c r="F190" s="3">
        <v>41</v>
      </c>
      <c r="G190" s="13">
        <v>41746</v>
      </c>
      <c r="H190">
        <v>60</v>
      </c>
      <c r="I190">
        <v>90</v>
      </c>
      <c r="J190">
        <v>6.1344158773116803E-2</v>
      </c>
      <c r="L190">
        <v>0.38110697639452706</v>
      </c>
      <c r="M190">
        <v>2.7327612013231091E-2</v>
      </c>
      <c r="N190" s="3">
        <f t="shared" si="13"/>
        <v>1391</v>
      </c>
      <c r="O190" s="3">
        <f t="shared" si="14"/>
        <v>30</v>
      </c>
      <c r="P190" s="3">
        <f t="shared" si="15"/>
        <v>4173000</v>
      </c>
      <c r="Q190" s="3"/>
      <c r="R190" s="9">
        <f t="shared" si="16"/>
        <v>0.11403812493121333</v>
      </c>
    </row>
    <row r="191" spans="1:18" x14ac:dyDescent="0.25">
      <c r="A191" s="3" t="s">
        <v>26</v>
      </c>
      <c r="B191" s="3" t="s">
        <v>27</v>
      </c>
      <c r="C191" s="4">
        <v>2014</v>
      </c>
      <c r="D191" s="3">
        <v>13</v>
      </c>
      <c r="E191" s="3">
        <v>3</v>
      </c>
      <c r="F191" s="3">
        <v>42</v>
      </c>
      <c r="G191" s="13">
        <v>41746</v>
      </c>
      <c r="H191">
        <v>60</v>
      </c>
      <c r="I191">
        <v>90</v>
      </c>
      <c r="J191">
        <v>6.8173790180148616E-2</v>
      </c>
      <c r="L191">
        <v>0.57615948428117303</v>
      </c>
      <c r="M191">
        <v>0</v>
      </c>
      <c r="N191" s="3">
        <f t="shared" si="13"/>
        <v>1391</v>
      </c>
      <c r="O191" s="3">
        <f t="shared" si="14"/>
        <v>30</v>
      </c>
      <c r="P191" s="3">
        <f t="shared" si="15"/>
        <v>4173000</v>
      </c>
      <c r="Q191" s="3"/>
      <c r="R191" s="9">
        <f t="shared" si="16"/>
        <v>0</v>
      </c>
    </row>
    <row r="192" spans="1:18" x14ac:dyDescent="0.25">
      <c r="A192" s="3" t="s">
        <v>26</v>
      </c>
      <c r="B192" s="3" t="s">
        <v>27</v>
      </c>
      <c r="C192" s="4">
        <v>2014</v>
      </c>
      <c r="D192" s="3">
        <v>2</v>
      </c>
      <c r="E192" s="3">
        <v>4</v>
      </c>
      <c r="F192" s="3">
        <v>43</v>
      </c>
      <c r="G192" s="13">
        <v>41746</v>
      </c>
      <c r="H192">
        <v>60</v>
      </c>
      <c r="I192">
        <v>90</v>
      </c>
      <c r="J192">
        <v>5.9643012625163146E-2</v>
      </c>
      <c r="L192">
        <v>0.38819082861703669</v>
      </c>
      <c r="M192">
        <v>0.43918142794949933</v>
      </c>
      <c r="N192" s="3">
        <f t="shared" si="13"/>
        <v>1391</v>
      </c>
      <c r="O192" s="3">
        <f t="shared" si="14"/>
        <v>30</v>
      </c>
      <c r="P192" s="3">
        <f t="shared" si="15"/>
        <v>4173000</v>
      </c>
      <c r="Q192" s="3"/>
      <c r="R192" s="9">
        <f t="shared" si="16"/>
        <v>1.8327040988332606</v>
      </c>
    </row>
    <row r="193" spans="1:19" x14ac:dyDescent="0.25">
      <c r="A193" s="3" t="s">
        <v>26</v>
      </c>
      <c r="B193" s="3" t="s">
        <v>27</v>
      </c>
      <c r="C193" s="4">
        <v>2014</v>
      </c>
      <c r="D193" s="3">
        <v>4</v>
      </c>
      <c r="E193" s="3">
        <v>4</v>
      </c>
      <c r="F193" s="3">
        <v>44</v>
      </c>
      <c r="G193" s="13">
        <v>41746</v>
      </c>
      <c r="H193">
        <v>60</v>
      </c>
      <c r="I193">
        <v>90</v>
      </c>
      <c r="J193">
        <v>6.180925092099869E-2</v>
      </c>
      <c r="L193">
        <v>0.61009796698048835</v>
      </c>
      <c r="M193">
        <v>0.33912026333742662</v>
      </c>
      <c r="N193" s="3">
        <f t="shared" si="13"/>
        <v>1391</v>
      </c>
      <c r="O193" s="3">
        <f t="shared" si="14"/>
        <v>30</v>
      </c>
      <c r="P193" s="3">
        <f t="shared" si="15"/>
        <v>4173000</v>
      </c>
      <c r="Q193" s="3"/>
      <c r="R193" s="9">
        <f t="shared" si="16"/>
        <v>1.4151488589070811</v>
      </c>
    </row>
    <row r="194" spans="1:19" x14ac:dyDescent="0.25">
      <c r="A194" s="3" t="s">
        <v>26</v>
      </c>
      <c r="B194" s="3" t="s">
        <v>27</v>
      </c>
      <c r="C194" s="4">
        <v>2014</v>
      </c>
      <c r="D194" s="3">
        <v>8</v>
      </c>
      <c r="E194" s="3">
        <v>4</v>
      </c>
      <c r="F194" s="3">
        <v>45</v>
      </c>
      <c r="G194" s="13">
        <v>41746</v>
      </c>
      <c r="H194">
        <v>60</v>
      </c>
      <c r="I194">
        <v>90</v>
      </c>
      <c r="J194">
        <v>6.9904181184668845E-2</v>
      </c>
      <c r="L194">
        <v>0.57956329849012767</v>
      </c>
      <c r="M194">
        <v>7.8308962870209053E-2</v>
      </c>
      <c r="N194" s="3">
        <f t="shared" ref="N194:N257" si="17">IF(I194=10, 1417, IF(I194=20, 1417, IF(I194=30, 1417, IF(I194=60, 1341, IF(I194=90, 1391, IF(I194=120, 1400, 0))))))</f>
        <v>1391</v>
      </c>
      <c r="O194" s="3">
        <f t="shared" ref="O194:O257" si="18">I194-H194</f>
        <v>30</v>
      </c>
      <c r="P194" s="3">
        <f t="shared" ref="P194:P257" si="19">(O194/100)*10000*N194</f>
        <v>4173000</v>
      </c>
      <c r="Q194" s="3"/>
      <c r="R194" s="9">
        <f t="shared" ref="R194:R257" si="20">P194*M194*(1/1000000)</f>
        <v>0.32678330205738232</v>
      </c>
    </row>
    <row r="195" spans="1:19" x14ac:dyDescent="0.25">
      <c r="A195" s="3" t="s">
        <v>26</v>
      </c>
      <c r="B195" s="3" t="s">
        <v>27</v>
      </c>
      <c r="C195" s="4">
        <v>2014</v>
      </c>
      <c r="D195" s="3">
        <v>7</v>
      </c>
      <c r="E195" s="3">
        <v>4</v>
      </c>
      <c r="F195" s="3">
        <v>47</v>
      </c>
      <c r="G195" s="13">
        <v>41746</v>
      </c>
      <c r="H195">
        <v>60</v>
      </c>
      <c r="I195">
        <v>90</v>
      </c>
      <c r="J195">
        <v>6.276336216455973E-2</v>
      </c>
      <c r="L195">
        <v>0.40418496340652033</v>
      </c>
      <c r="M195">
        <v>0.17647164596732462</v>
      </c>
      <c r="N195" s="3">
        <f t="shared" si="17"/>
        <v>1391</v>
      </c>
      <c r="O195" s="3">
        <f t="shared" si="18"/>
        <v>30</v>
      </c>
      <c r="P195" s="3">
        <f t="shared" si="19"/>
        <v>4173000</v>
      </c>
      <c r="Q195" s="3"/>
      <c r="R195" s="9">
        <f t="shared" si="20"/>
        <v>0.73641617862164566</v>
      </c>
    </row>
    <row r="196" spans="1:19" x14ac:dyDescent="0.25">
      <c r="A196" s="3" t="s">
        <v>26</v>
      </c>
      <c r="B196" s="3" t="s">
        <v>27</v>
      </c>
      <c r="C196" s="4">
        <v>2014</v>
      </c>
      <c r="D196" s="3">
        <v>5</v>
      </c>
      <c r="E196" s="3">
        <v>4</v>
      </c>
      <c r="F196" s="3">
        <v>48</v>
      </c>
      <c r="G196" s="13">
        <v>41746</v>
      </c>
      <c r="H196">
        <v>60</v>
      </c>
      <c r="I196">
        <v>90</v>
      </c>
      <c r="J196">
        <v>7.3001436093824729E-2</v>
      </c>
      <c r="L196">
        <v>0.75541352521142491</v>
      </c>
      <c r="M196">
        <v>0.13926871908409127</v>
      </c>
      <c r="N196" s="3">
        <f t="shared" si="17"/>
        <v>1391</v>
      </c>
      <c r="O196" s="3">
        <f t="shared" si="18"/>
        <v>30</v>
      </c>
      <c r="P196" s="3">
        <f t="shared" si="19"/>
        <v>4173000</v>
      </c>
      <c r="Q196" s="3"/>
      <c r="R196" s="9">
        <f t="shared" si="20"/>
        <v>0.58116836473791289</v>
      </c>
    </row>
    <row r="197" spans="1:19" x14ac:dyDescent="0.25">
      <c r="A197" s="3" t="s">
        <v>26</v>
      </c>
      <c r="B197" s="3" t="s">
        <v>27</v>
      </c>
      <c r="C197" s="4">
        <v>2014</v>
      </c>
      <c r="D197" s="3">
        <v>9</v>
      </c>
      <c r="E197" s="3">
        <v>4</v>
      </c>
      <c r="F197" s="3">
        <v>50</v>
      </c>
      <c r="G197" s="13">
        <v>41746</v>
      </c>
      <c r="H197">
        <v>60</v>
      </c>
      <c r="I197">
        <v>90</v>
      </c>
      <c r="J197">
        <v>0.10363423212192267</v>
      </c>
      <c r="L197">
        <v>0.75821526963657671</v>
      </c>
      <c r="M197">
        <v>0.51464596131301277</v>
      </c>
      <c r="N197" s="3">
        <f t="shared" si="17"/>
        <v>1391</v>
      </c>
      <c r="O197" s="3">
        <f t="shared" si="18"/>
        <v>30</v>
      </c>
      <c r="P197" s="3">
        <f t="shared" si="19"/>
        <v>4173000</v>
      </c>
      <c r="Q197" s="3"/>
      <c r="R197" s="9">
        <f t="shared" si="20"/>
        <v>2.1476175965592024</v>
      </c>
    </row>
    <row r="198" spans="1:19" x14ac:dyDescent="0.25">
      <c r="A198" s="3" t="s">
        <v>26</v>
      </c>
      <c r="B198" s="3" t="s">
        <v>27</v>
      </c>
      <c r="C198" s="4">
        <v>2014</v>
      </c>
      <c r="D198" s="3">
        <v>1</v>
      </c>
      <c r="E198" s="3">
        <v>4</v>
      </c>
      <c r="F198" s="3">
        <v>52</v>
      </c>
      <c r="G198" s="13">
        <v>41746</v>
      </c>
      <c r="H198">
        <v>60</v>
      </c>
      <c r="I198">
        <v>90</v>
      </c>
      <c r="J198">
        <v>8.541266794625707E-2</v>
      </c>
      <c r="L198">
        <v>0.56332377639155462</v>
      </c>
      <c r="M198">
        <v>1.2508322216890591</v>
      </c>
      <c r="N198" s="3">
        <f t="shared" si="17"/>
        <v>1391</v>
      </c>
      <c r="O198" s="3">
        <f t="shared" si="18"/>
        <v>30</v>
      </c>
      <c r="P198" s="3">
        <f t="shared" si="19"/>
        <v>4173000</v>
      </c>
      <c r="Q198" s="3"/>
      <c r="R198" s="9">
        <f t="shared" si="20"/>
        <v>5.2197228611084432</v>
      </c>
    </row>
    <row r="199" spans="1:19" x14ac:dyDescent="0.25">
      <c r="A199" s="3" t="s">
        <v>26</v>
      </c>
      <c r="B199" s="3" t="s">
        <v>27</v>
      </c>
      <c r="C199" s="4">
        <v>2014</v>
      </c>
      <c r="D199" s="3">
        <v>11</v>
      </c>
      <c r="E199" s="3">
        <v>4</v>
      </c>
      <c r="F199" s="3">
        <v>53</v>
      </c>
      <c r="G199" s="13">
        <v>41746</v>
      </c>
      <c r="H199">
        <v>60</v>
      </c>
      <c r="I199">
        <v>90</v>
      </c>
      <c r="J199">
        <v>7.0824053452115968E-2</v>
      </c>
      <c r="L199">
        <v>1.3246497030438014</v>
      </c>
      <c r="M199">
        <v>0.14708257609502601</v>
      </c>
      <c r="N199" s="3">
        <f t="shared" si="17"/>
        <v>1391</v>
      </c>
      <c r="O199" s="3">
        <f t="shared" si="18"/>
        <v>30</v>
      </c>
      <c r="P199" s="3">
        <f t="shared" si="19"/>
        <v>4173000</v>
      </c>
      <c r="Q199" s="3"/>
      <c r="R199" s="9">
        <f t="shared" si="20"/>
        <v>0.61377559004454352</v>
      </c>
    </row>
    <row r="200" spans="1:19" x14ac:dyDescent="0.25">
      <c r="A200" s="3" t="s">
        <v>26</v>
      </c>
      <c r="B200" s="3" t="s">
        <v>27</v>
      </c>
      <c r="C200" s="4">
        <v>2014</v>
      </c>
      <c r="D200" s="3">
        <v>13</v>
      </c>
      <c r="E200" s="3">
        <v>4</v>
      </c>
      <c r="F200" s="3">
        <v>54</v>
      </c>
      <c r="G200" s="13">
        <v>41746</v>
      </c>
      <c r="H200">
        <v>60</v>
      </c>
      <c r="I200">
        <v>90</v>
      </c>
      <c r="J200">
        <v>6.8731848983542995E-2</v>
      </c>
      <c r="L200">
        <v>1.4051435140367858</v>
      </c>
      <c r="M200">
        <v>0.18876175701839304</v>
      </c>
      <c r="N200" s="3">
        <f t="shared" si="17"/>
        <v>1391</v>
      </c>
      <c r="O200" s="3">
        <f t="shared" si="18"/>
        <v>30</v>
      </c>
      <c r="P200" s="3">
        <f t="shared" si="19"/>
        <v>4173000</v>
      </c>
      <c r="Q200" s="3"/>
      <c r="R200" s="9">
        <f t="shared" si="20"/>
        <v>0.78770281203775405</v>
      </c>
    </row>
    <row r="201" spans="1:19" x14ac:dyDescent="0.25">
      <c r="A201" s="3" t="s">
        <v>26</v>
      </c>
      <c r="B201" s="3" t="s">
        <v>27</v>
      </c>
      <c r="C201" s="4">
        <v>2014</v>
      </c>
      <c r="D201" s="3">
        <v>14</v>
      </c>
      <c r="E201" s="3">
        <v>4</v>
      </c>
      <c r="F201" s="3">
        <v>56</v>
      </c>
      <c r="G201" s="13">
        <v>41746</v>
      </c>
      <c r="H201">
        <v>60</v>
      </c>
      <c r="I201">
        <v>90</v>
      </c>
      <c r="J201">
        <v>6.2237916574707418E-2</v>
      </c>
      <c r="L201">
        <v>0.45779938203487075</v>
      </c>
      <c r="M201">
        <v>0.24593252096667392</v>
      </c>
      <c r="N201" s="3">
        <f t="shared" si="17"/>
        <v>1391</v>
      </c>
      <c r="O201" s="3">
        <f t="shared" si="18"/>
        <v>30</v>
      </c>
      <c r="P201" s="3">
        <f t="shared" si="19"/>
        <v>4173000</v>
      </c>
      <c r="Q201" s="3"/>
      <c r="R201" s="9">
        <f t="shared" si="20"/>
        <v>1.0262764099939301</v>
      </c>
    </row>
    <row r="202" spans="1:19" x14ac:dyDescent="0.25">
      <c r="A202" s="3" t="s">
        <v>26</v>
      </c>
      <c r="B202" s="3" t="s">
        <v>27</v>
      </c>
      <c r="C202" s="4">
        <v>2014</v>
      </c>
      <c r="D202" s="4">
        <v>5</v>
      </c>
      <c r="E202" s="4">
        <v>1</v>
      </c>
      <c r="F202" s="5">
        <v>1</v>
      </c>
      <c r="G202" s="13">
        <v>41746</v>
      </c>
      <c r="H202" s="9">
        <v>90</v>
      </c>
      <c r="I202" s="9">
        <v>120</v>
      </c>
      <c r="J202" s="9">
        <v>5.806451612903224E-2</v>
      </c>
      <c r="K202" s="9"/>
      <c r="L202" s="9">
        <v>0.54917666666666665</v>
      </c>
      <c r="M202" s="9">
        <v>1.1001176666666665</v>
      </c>
      <c r="N202" s="3">
        <f t="shared" si="17"/>
        <v>1400</v>
      </c>
      <c r="O202" s="3">
        <f t="shared" si="18"/>
        <v>30</v>
      </c>
      <c r="P202" s="3">
        <f t="shared" si="19"/>
        <v>4200000</v>
      </c>
      <c r="Q202" s="3"/>
      <c r="R202" s="9">
        <f t="shared" si="20"/>
        <v>4.6204941999999987</v>
      </c>
      <c r="S202" s="9"/>
    </row>
    <row r="203" spans="1:19" x14ac:dyDescent="0.25">
      <c r="A203" s="3" t="s">
        <v>26</v>
      </c>
      <c r="B203" s="3" t="s">
        <v>27</v>
      </c>
      <c r="C203" s="4">
        <v>2014</v>
      </c>
      <c r="D203" s="4">
        <v>7</v>
      </c>
      <c r="E203" s="4">
        <v>1</v>
      </c>
      <c r="F203" s="5">
        <v>2</v>
      </c>
      <c r="G203" s="13">
        <v>41746</v>
      </c>
      <c r="H203" s="9">
        <v>90</v>
      </c>
      <c r="I203" s="9">
        <v>120</v>
      </c>
      <c r="J203" s="9">
        <v>5.6112652016214959E-2</v>
      </c>
      <c r="K203" s="9"/>
      <c r="L203" s="9">
        <v>0.28054183912950714</v>
      </c>
      <c r="M203" s="9">
        <v>0.29634042244506081</v>
      </c>
      <c r="N203" s="3">
        <f t="shared" si="17"/>
        <v>1400</v>
      </c>
      <c r="O203" s="3">
        <f t="shared" si="18"/>
        <v>30</v>
      </c>
      <c r="P203" s="3">
        <f t="shared" si="19"/>
        <v>4200000</v>
      </c>
      <c r="Q203" s="3"/>
      <c r="R203" s="9">
        <f t="shared" si="20"/>
        <v>1.2446297742692554</v>
      </c>
      <c r="S203" s="9"/>
    </row>
    <row r="204" spans="1:19" x14ac:dyDescent="0.25">
      <c r="A204" s="3" t="s">
        <v>26</v>
      </c>
      <c r="B204" s="3" t="s">
        <v>27</v>
      </c>
      <c r="C204" s="4">
        <v>2014</v>
      </c>
      <c r="D204" s="4">
        <v>9</v>
      </c>
      <c r="E204" s="4">
        <v>1</v>
      </c>
      <c r="F204" s="5">
        <v>3</v>
      </c>
      <c r="G204" s="13">
        <v>41746</v>
      </c>
      <c r="H204" s="9">
        <v>90</v>
      </c>
      <c r="I204" s="9">
        <v>120</v>
      </c>
      <c r="J204" s="9">
        <v>8.5123101100052362E-2</v>
      </c>
      <c r="K204" s="9"/>
      <c r="L204" s="9">
        <v>0.48344895887899431</v>
      </c>
      <c r="M204" s="9">
        <v>1.7241784474855946</v>
      </c>
      <c r="N204" s="3">
        <f t="shared" si="17"/>
        <v>1400</v>
      </c>
      <c r="O204" s="3">
        <f t="shared" si="18"/>
        <v>30</v>
      </c>
      <c r="P204" s="3">
        <f t="shared" si="19"/>
        <v>4200000</v>
      </c>
      <c r="Q204" s="3"/>
      <c r="R204" s="9">
        <f t="shared" si="20"/>
        <v>7.241549479439497</v>
      </c>
      <c r="S204" s="9"/>
    </row>
    <row r="205" spans="1:19" x14ac:dyDescent="0.25">
      <c r="A205" s="3" t="s">
        <v>26</v>
      </c>
      <c r="B205" s="3" t="s">
        <v>27</v>
      </c>
      <c r="C205" s="4">
        <v>2014</v>
      </c>
      <c r="D205" s="4">
        <v>13</v>
      </c>
      <c r="E205" s="4">
        <v>1</v>
      </c>
      <c r="F205" s="5">
        <v>5</v>
      </c>
      <c r="G205" s="13">
        <v>41746</v>
      </c>
      <c r="H205" s="9">
        <v>90</v>
      </c>
      <c r="I205" s="9">
        <v>120</v>
      </c>
      <c r="J205" s="9">
        <v>8.8572045798228763E-2</v>
      </c>
      <c r="K205" s="9"/>
      <c r="L205" s="9">
        <v>0.66566638762871777</v>
      </c>
      <c r="M205" s="9">
        <v>0.98171341272413093</v>
      </c>
      <c r="N205" s="3">
        <f t="shared" si="17"/>
        <v>1400</v>
      </c>
      <c r="O205" s="3">
        <f t="shared" si="18"/>
        <v>30</v>
      </c>
      <c r="P205" s="3">
        <f t="shared" si="19"/>
        <v>4200000</v>
      </c>
      <c r="Q205" s="3"/>
      <c r="R205" s="9">
        <f t="shared" si="20"/>
        <v>4.1231963334413493</v>
      </c>
      <c r="S205" s="9"/>
    </row>
    <row r="206" spans="1:19" x14ac:dyDescent="0.25">
      <c r="A206" s="3" t="s">
        <v>26</v>
      </c>
      <c r="B206" s="3" t="s">
        <v>27</v>
      </c>
      <c r="C206" s="4">
        <v>2014</v>
      </c>
      <c r="D206" s="4">
        <v>11</v>
      </c>
      <c r="E206" s="4">
        <v>1</v>
      </c>
      <c r="F206" s="5">
        <v>6</v>
      </c>
      <c r="G206" s="13">
        <v>41746</v>
      </c>
      <c r="H206">
        <v>90</v>
      </c>
      <c r="I206">
        <v>120</v>
      </c>
      <c r="J206">
        <v>5.9752246781637305E-2</v>
      </c>
      <c r="L206">
        <v>0.77401811391790176</v>
      </c>
      <c r="M206">
        <v>0.2787942087685209</v>
      </c>
      <c r="N206" s="3">
        <f t="shared" si="17"/>
        <v>1400</v>
      </c>
      <c r="O206" s="3">
        <f t="shared" si="18"/>
        <v>30</v>
      </c>
      <c r="P206" s="3">
        <f t="shared" si="19"/>
        <v>4200000</v>
      </c>
      <c r="Q206" s="3"/>
      <c r="R206" s="9">
        <f t="shared" si="20"/>
        <v>1.1709356768277879</v>
      </c>
    </row>
    <row r="207" spans="1:19" x14ac:dyDescent="0.25">
      <c r="A207" s="3" t="s">
        <v>26</v>
      </c>
      <c r="B207" s="3" t="s">
        <v>27</v>
      </c>
      <c r="C207" s="4">
        <v>2014</v>
      </c>
      <c r="D207" s="4">
        <v>14</v>
      </c>
      <c r="E207" s="4">
        <v>1</v>
      </c>
      <c r="F207" s="5">
        <v>8</v>
      </c>
      <c r="G207" s="13">
        <v>41746</v>
      </c>
      <c r="H207">
        <v>90</v>
      </c>
      <c r="I207">
        <v>120</v>
      </c>
      <c r="J207">
        <v>7.8431372549019662E-2</v>
      </c>
      <c r="L207">
        <v>0.39226862745098046</v>
      </c>
      <c r="M207">
        <v>1.2225248366013075</v>
      </c>
      <c r="N207" s="3">
        <f t="shared" si="17"/>
        <v>1400</v>
      </c>
      <c r="O207" s="3">
        <f t="shared" si="18"/>
        <v>30</v>
      </c>
      <c r="P207" s="3">
        <f t="shared" si="19"/>
        <v>4200000</v>
      </c>
      <c r="Q207" s="3"/>
      <c r="R207" s="9">
        <f t="shared" si="20"/>
        <v>5.1346043137254913</v>
      </c>
    </row>
    <row r="208" spans="1:19" x14ac:dyDescent="0.25">
      <c r="A208" s="3" t="s">
        <v>26</v>
      </c>
      <c r="B208" s="3" t="s">
        <v>27</v>
      </c>
      <c r="C208" s="4">
        <v>2014</v>
      </c>
      <c r="D208" s="4">
        <v>2</v>
      </c>
      <c r="E208" s="4">
        <v>1</v>
      </c>
      <c r="F208" s="5">
        <v>9</v>
      </c>
      <c r="G208" s="13">
        <v>41746</v>
      </c>
      <c r="H208">
        <v>90</v>
      </c>
      <c r="I208">
        <v>120</v>
      </c>
      <c r="J208">
        <v>5.1443157274690558E-2</v>
      </c>
      <c r="L208">
        <v>8.6876143726683688E-2</v>
      </c>
      <c r="M208">
        <v>3.3802355085411344</v>
      </c>
      <c r="N208" s="3">
        <f t="shared" si="17"/>
        <v>1400</v>
      </c>
      <c r="O208" s="3">
        <f t="shared" si="18"/>
        <v>30</v>
      </c>
      <c r="P208" s="3">
        <f t="shared" si="19"/>
        <v>4200000</v>
      </c>
      <c r="Q208" s="3"/>
      <c r="R208" s="9">
        <f t="shared" si="20"/>
        <v>14.196989135872764</v>
      </c>
    </row>
    <row r="209" spans="1:18" x14ac:dyDescent="0.25">
      <c r="A209" s="3" t="s">
        <v>26</v>
      </c>
      <c r="B209" s="3" t="s">
        <v>27</v>
      </c>
      <c r="C209" s="4">
        <v>2014</v>
      </c>
      <c r="D209" s="4">
        <v>4</v>
      </c>
      <c r="E209" s="4">
        <v>1</v>
      </c>
      <c r="F209" s="5">
        <v>10</v>
      </c>
      <c r="G209" s="13">
        <v>41746</v>
      </c>
      <c r="H209">
        <v>90</v>
      </c>
      <c r="I209">
        <v>120</v>
      </c>
      <c r="J209">
        <v>6.2282128747385375E-2</v>
      </c>
      <c r="L209">
        <v>0.39363773723758605</v>
      </c>
      <c r="M209">
        <v>0.1903554895809125</v>
      </c>
      <c r="N209" s="3">
        <f t="shared" si="17"/>
        <v>1400</v>
      </c>
      <c r="O209" s="3">
        <f t="shared" si="18"/>
        <v>30</v>
      </c>
      <c r="P209" s="3">
        <f t="shared" si="19"/>
        <v>4200000</v>
      </c>
      <c r="Q209" s="3"/>
      <c r="R209" s="9">
        <f t="shared" si="20"/>
        <v>0.79949305623983247</v>
      </c>
    </row>
    <row r="210" spans="1:18" x14ac:dyDescent="0.25">
      <c r="A210" s="3" t="s">
        <v>26</v>
      </c>
      <c r="B210" s="3" t="s">
        <v>27</v>
      </c>
      <c r="C210" s="4">
        <v>2014</v>
      </c>
      <c r="D210" s="4">
        <v>8</v>
      </c>
      <c r="E210" s="4">
        <v>1</v>
      </c>
      <c r="F210" s="5">
        <v>12</v>
      </c>
      <c r="G210" s="13">
        <v>41746</v>
      </c>
      <c r="H210">
        <v>90</v>
      </c>
      <c r="I210">
        <v>120</v>
      </c>
      <c r="J210">
        <v>7.5768942235558912E-2</v>
      </c>
      <c r="L210">
        <v>0.45490232558139532</v>
      </c>
      <c r="M210">
        <v>0.79493953488372093</v>
      </c>
      <c r="N210" s="3">
        <f t="shared" si="17"/>
        <v>1400</v>
      </c>
      <c r="O210" s="3">
        <f t="shared" si="18"/>
        <v>30</v>
      </c>
      <c r="P210" s="3">
        <f t="shared" si="19"/>
        <v>4200000</v>
      </c>
      <c r="Q210" s="3"/>
      <c r="R210" s="9">
        <f t="shared" si="20"/>
        <v>3.3387460465116274</v>
      </c>
    </row>
    <row r="211" spans="1:18" x14ac:dyDescent="0.25">
      <c r="A211" s="3" t="s">
        <v>26</v>
      </c>
      <c r="B211" s="3" t="s">
        <v>27</v>
      </c>
      <c r="C211" s="4">
        <v>2014</v>
      </c>
      <c r="D211" s="4">
        <v>1</v>
      </c>
      <c r="E211" s="4">
        <v>1</v>
      </c>
      <c r="F211" s="5">
        <v>13</v>
      </c>
      <c r="G211" s="13">
        <v>41746</v>
      </c>
      <c r="H211">
        <v>90</v>
      </c>
      <c r="I211">
        <v>120</v>
      </c>
      <c r="J211">
        <v>5.3319502074688954E-2</v>
      </c>
      <c r="L211">
        <v>0.42111589211618267</v>
      </c>
      <c r="M211">
        <v>0.14703519017980637</v>
      </c>
      <c r="N211" s="3">
        <f t="shared" si="17"/>
        <v>1400</v>
      </c>
      <c r="O211" s="3">
        <f t="shared" si="18"/>
        <v>30</v>
      </c>
      <c r="P211" s="3">
        <f t="shared" si="19"/>
        <v>4200000</v>
      </c>
      <c r="Q211" s="3"/>
      <c r="R211" s="9">
        <f t="shared" si="20"/>
        <v>0.61754779875518673</v>
      </c>
    </row>
    <row r="212" spans="1:18" x14ac:dyDescent="0.25">
      <c r="A212" s="3" t="s">
        <v>26</v>
      </c>
      <c r="B212" s="3" t="s">
        <v>27</v>
      </c>
      <c r="C212" s="4">
        <v>2014</v>
      </c>
      <c r="D212" s="4">
        <v>9</v>
      </c>
      <c r="E212" s="4">
        <v>2</v>
      </c>
      <c r="F212" s="5">
        <v>16</v>
      </c>
      <c r="G212" s="13">
        <v>41746</v>
      </c>
      <c r="H212">
        <v>90</v>
      </c>
      <c r="I212">
        <v>120</v>
      </c>
      <c r="J212">
        <v>9.6296296296296366E-2</v>
      </c>
      <c r="L212">
        <v>0.7413741975308642</v>
      </c>
      <c r="M212">
        <v>2.3474672962962964</v>
      </c>
      <c r="N212" s="3">
        <f t="shared" si="17"/>
        <v>1400</v>
      </c>
      <c r="O212" s="3">
        <f t="shared" si="18"/>
        <v>30</v>
      </c>
      <c r="P212" s="3">
        <f t="shared" si="19"/>
        <v>4200000</v>
      </c>
      <c r="Q212" s="3"/>
      <c r="R212" s="9">
        <f t="shared" si="20"/>
        <v>9.8593626444444453</v>
      </c>
    </row>
    <row r="213" spans="1:18" x14ac:dyDescent="0.25">
      <c r="A213" s="3" t="s">
        <v>26</v>
      </c>
      <c r="B213" s="3" t="s">
        <v>27</v>
      </c>
      <c r="C213" s="4">
        <v>2014</v>
      </c>
      <c r="D213" s="4">
        <v>1</v>
      </c>
      <c r="E213" s="4">
        <v>2</v>
      </c>
      <c r="F213" s="5">
        <v>18</v>
      </c>
      <c r="G213" s="13">
        <v>41746</v>
      </c>
      <c r="H213">
        <v>90</v>
      </c>
      <c r="I213">
        <v>120</v>
      </c>
      <c r="J213">
        <v>5.5090797796368142E-2</v>
      </c>
      <c r="L213">
        <v>0.46204519485819223</v>
      </c>
      <c r="M213">
        <v>0.14600272053322452</v>
      </c>
      <c r="N213" s="3">
        <f t="shared" si="17"/>
        <v>1400</v>
      </c>
      <c r="O213" s="3">
        <f t="shared" si="18"/>
        <v>30</v>
      </c>
      <c r="P213" s="3">
        <f t="shared" si="19"/>
        <v>4200000</v>
      </c>
      <c r="Q213" s="3"/>
      <c r="R213" s="9">
        <f t="shared" si="20"/>
        <v>0.61321142623954294</v>
      </c>
    </row>
    <row r="214" spans="1:18" x14ac:dyDescent="0.25">
      <c r="A214" s="3" t="s">
        <v>26</v>
      </c>
      <c r="B214" s="3" t="s">
        <v>27</v>
      </c>
      <c r="C214" s="4">
        <v>2014</v>
      </c>
      <c r="D214" s="4">
        <v>7</v>
      </c>
      <c r="E214" s="4">
        <v>2</v>
      </c>
      <c r="F214" s="5">
        <v>19</v>
      </c>
      <c r="G214" s="13">
        <v>41746</v>
      </c>
      <c r="H214">
        <v>90</v>
      </c>
      <c r="I214">
        <v>120</v>
      </c>
      <c r="J214">
        <v>7.1979434447300858E-2</v>
      </c>
      <c r="L214">
        <v>0.50741105398457587</v>
      </c>
      <c r="M214">
        <v>3.3285802056555269</v>
      </c>
      <c r="N214" s="3">
        <f t="shared" si="17"/>
        <v>1400</v>
      </c>
      <c r="O214" s="3">
        <f t="shared" si="18"/>
        <v>30</v>
      </c>
      <c r="P214" s="3">
        <f t="shared" si="19"/>
        <v>4200000</v>
      </c>
      <c r="Q214" s="3"/>
      <c r="R214" s="9">
        <f t="shared" si="20"/>
        <v>13.980036863753211</v>
      </c>
    </row>
    <row r="215" spans="1:18" x14ac:dyDescent="0.25">
      <c r="A215" s="3" t="s">
        <v>26</v>
      </c>
      <c r="B215" s="3" t="s">
        <v>27</v>
      </c>
      <c r="C215" s="4">
        <v>2014</v>
      </c>
      <c r="D215" s="4">
        <v>5</v>
      </c>
      <c r="E215" s="4">
        <v>2</v>
      </c>
      <c r="F215" s="4">
        <v>20</v>
      </c>
      <c r="G215" s="13">
        <v>41746</v>
      </c>
      <c r="H215">
        <v>90</v>
      </c>
      <c r="I215">
        <v>120</v>
      </c>
      <c r="J215">
        <v>6.0824230387289048E-2</v>
      </c>
      <c r="L215">
        <v>0.64502918114862617</v>
      </c>
      <c r="M215">
        <v>0.12902824085567693</v>
      </c>
      <c r="N215" s="3">
        <f t="shared" si="17"/>
        <v>1400</v>
      </c>
      <c r="O215" s="3">
        <f t="shared" si="18"/>
        <v>30</v>
      </c>
      <c r="P215" s="3">
        <f t="shared" si="19"/>
        <v>4200000</v>
      </c>
      <c r="Q215" s="3"/>
      <c r="R215" s="9">
        <f t="shared" si="20"/>
        <v>0.54191861159384302</v>
      </c>
    </row>
    <row r="216" spans="1:18" x14ac:dyDescent="0.25">
      <c r="A216" s="3" t="s">
        <v>26</v>
      </c>
      <c r="B216" s="3" t="s">
        <v>27</v>
      </c>
      <c r="C216" s="4">
        <v>2014</v>
      </c>
      <c r="D216" s="3">
        <v>13</v>
      </c>
      <c r="E216" s="4">
        <v>2</v>
      </c>
      <c r="F216" s="3">
        <v>21</v>
      </c>
      <c r="G216" s="13">
        <v>41746</v>
      </c>
      <c r="H216">
        <v>90</v>
      </c>
      <c r="I216">
        <v>120</v>
      </c>
      <c r="J216">
        <v>8.3953488372093002E-2</v>
      </c>
      <c r="L216">
        <v>0.75308979457364333</v>
      </c>
      <c r="M216">
        <v>0.74347490348837197</v>
      </c>
      <c r="N216" s="3">
        <f t="shared" si="17"/>
        <v>1400</v>
      </c>
      <c r="O216" s="3">
        <f t="shared" si="18"/>
        <v>30</v>
      </c>
      <c r="P216" s="3">
        <f t="shared" si="19"/>
        <v>4200000</v>
      </c>
      <c r="Q216" s="3"/>
      <c r="R216" s="9">
        <f t="shared" si="20"/>
        <v>3.122594594651162</v>
      </c>
    </row>
    <row r="217" spans="1:18" x14ac:dyDescent="0.25">
      <c r="A217" s="3" t="s">
        <v>26</v>
      </c>
      <c r="B217" s="3" t="s">
        <v>27</v>
      </c>
      <c r="C217" s="4">
        <v>2014</v>
      </c>
      <c r="D217" s="3">
        <v>11</v>
      </c>
      <c r="E217" s="4">
        <v>2</v>
      </c>
      <c r="F217" s="3">
        <v>22</v>
      </c>
      <c r="G217" s="13">
        <v>41746</v>
      </c>
      <c r="H217">
        <v>90</v>
      </c>
      <c r="I217">
        <v>120</v>
      </c>
      <c r="J217">
        <v>6.1409321846697604E-2</v>
      </c>
      <c r="L217">
        <v>0.35737066858110594</v>
      </c>
      <c r="M217">
        <v>8.3446275311096399E-2</v>
      </c>
      <c r="N217" s="3">
        <f t="shared" si="17"/>
        <v>1400</v>
      </c>
      <c r="O217" s="3">
        <f t="shared" si="18"/>
        <v>30</v>
      </c>
      <c r="P217" s="3">
        <f t="shared" si="19"/>
        <v>4200000</v>
      </c>
      <c r="Q217" s="3"/>
      <c r="R217" s="9">
        <f t="shared" si="20"/>
        <v>0.35047435630660484</v>
      </c>
    </row>
    <row r="218" spans="1:18" x14ac:dyDescent="0.25">
      <c r="A218" s="3" t="s">
        <v>26</v>
      </c>
      <c r="B218" s="3" t="s">
        <v>27</v>
      </c>
      <c r="C218" s="4">
        <v>2014</v>
      </c>
      <c r="D218" s="3">
        <v>4</v>
      </c>
      <c r="E218" s="4">
        <v>2</v>
      </c>
      <c r="F218" s="3">
        <v>23</v>
      </c>
      <c r="G218" s="13">
        <v>41746</v>
      </c>
      <c r="H218">
        <v>90</v>
      </c>
      <c r="I218">
        <v>120</v>
      </c>
      <c r="J218">
        <v>6.1238691718858748E-2</v>
      </c>
      <c r="L218">
        <v>0.39361324518673169</v>
      </c>
      <c r="M218">
        <v>0.12866401067037811</v>
      </c>
      <c r="N218" s="3">
        <f t="shared" si="17"/>
        <v>1400</v>
      </c>
      <c r="O218" s="3">
        <f t="shared" si="18"/>
        <v>30</v>
      </c>
      <c r="P218" s="3">
        <f t="shared" si="19"/>
        <v>4200000</v>
      </c>
      <c r="Q218" s="3"/>
      <c r="R218" s="9">
        <f t="shared" si="20"/>
        <v>0.54038884481558802</v>
      </c>
    </row>
    <row r="219" spans="1:18" x14ac:dyDescent="0.25">
      <c r="A219" s="3" t="s">
        <v>26</v>
      </c>
      <c r="B219" s="3" t="s">
        <v>27</v>
      </c>
      <c r="C219" s="4">
        <v>2014</v>
      </c>
      <c r="D219" s="3">
        <v>2</v>
      </c>
      <c r="E219" s="4">
        <v>2</v>
      </c>
      <c r="F219" s="3">
        <v>24</v>
      </c>
      <c r="G219" s="13">
        <v>41746</v>
      </c>
      <c r="H219">
        <v>90</v>
      </c>
      <c r="I219">
        <v>120</v>
      </c>
      <c r="J219">
        <v>5.2699505269950583E-2</v>
      </c>
      <c r="L219">
        <v>0.67383222198322212</v>
      </c>
      <c r="M219">
        <v>2.576365096436509</v>
      </c>
      <c r="N219" s="3">
        <f t="shared" si="17"/>
        <v>1400</v>
      </c>
      <c r="O219" s="3">
        <f t="shared" si="18"/>
        <v>30</v>
      </c>
      <c r="P219" s="3">
        <f t="shared" si="19"/>
        <v>4200000</v>
      </c>
      <c r="Q219" s="3"/>
      <c r="R219" s="9">
        <f t="shared" si="20"/>
        <v>10.820733405033337</v>
      </c>
    </row>
    <row r="220" spans="1:18" x14ac:dyDescent="0.25">
      <c r="A220" s="3" t="s">
        <v>26</v>
      </c>
      <c r="B220" s="3" t="s">
        <v>27</v>
      </c>
      <c r="C220" s="4">
        <v>2014</v>
      </c>
      <c r="D220" s="3">
        <v>14</v>
      </c>
      <c r="E220" s="4">
        <v>2</v>
      </c>
      <c r="F220" s="3">
        <v>26</v>
      </c>
      <c r="G220" s="13">
        <v>41746</v>
      </c>
      <c r="H220">
        <v>90</v>
      </c>
      <c r="I220">
        <v>120</v>
      </c>
      <c r="J220">
        <v>8.6857791654839478E-2</v>
      </c>
      <c r="L220">
        <v>0.62539102564102556</v>
      </c>
      <c r="M220">
        <v>1.0643186015706307</v>
      </c>
      <c r="N220" s="3">
        <f t="shared" si="17"/>
        <v>1400</v>
      </c>
      <c r="O220" s="3">
        <f t="shared" si="18"/>
        <v>30</v>
      </c>
      <c r="P220" s="3">
        <f t="shared" si="19"/>
        <v>4200000</v>
      </c>
      <c r="Q220" s="3"/>
      <c r="R220" s="9">
        <f t="shared" si="20"/>
        <v>4.4701381265966491</v>
      </c>
    </row>
    <row r="221" spans="1:18" x14ac:dyDescent="0.25">
      <c r="A221" s="3" t="s">
        <v>26</v>
      </c>
      <c r="B221" s="3" t="s">
        <v>27</v>
      </c>
      <c r="C221" s="4">
        <v>2014</v>
      </c>
      <c r="D221" s="3">
        <v>8</v>
      </c>
      <c r="E221" s="4">
        <v>2</v>
      </c>
      <c r="F221" s="3">
        <v>27</v>
      </c>
      <c r="G221" s="13">
        <v>41746</v>
      </c>
      <c r="H221">
        <v>90</v>
      </c>
      <c r="I221">
        <v>120</v>
      </c>
      <c r="J221">
        <v>9.5525997581620212E-2</v>
      </c>
      <c r="L221">
        <v>0.43573035066505428</v>
      </c>
      <c r="M221">
        <v>0.49677920193470371</v>
      </c>
      <c r="N221" s="3">
        <f t="shared" si="17"/>
        <v>1400</v>
      </c>
      <c r="O221" s="3">
        <f t="shared" si="18"/>
        <v>30</v>
      </c>
      <c r="P221" s="3">
        <f t="shared" si="19"/>
        <v>4200000</v>
      </c>
      <c r="Q221" s="3"/>
      <c r="R221" s="9">
        <f t="shared" si="20"/>
        <v>2.0864726481257554</v>
      </c>
    </row>
    <row r="222" spans="1:18" x14ac:dyDescent="0.25">
      <c r="A222" s="3" t="s">
        <v>26</v>
      </c>
      <c r="B222" s="3" t="s">
        <v>27</v>
      </c>
      <c r="C222" s="4">
        <v>2014</v>
      </c>
      <c r="D222" s="3">
        <v>8</v>
      </c>
      <c r="E222" s="3">
        <v>3</v>
      </c>
      <c r="F222" s="3">
        <v>30</v>
      </c>
      <c r="G222" s="13">
        <v>41746</v>
      </c>
      <c r="H222">
        <v>90</v>
      </c>
      <c r="I222">
        <v>120</v>
      </c>
      <c r="J222">
        <v>8.1936181719848608E-2</v>
      </c>
      <c r="L222">
        <v>0.81472563998557768</v>
      </c>
      <c r="M222">
        <v>1.4118851090679647</v>
      </c>
      <c r="N222" s="3">
        <f t="shared" si="17"/>
        <v>1400</v>
      </c>
      <c r="O222" s="3">
        <f t="shared" si="18"/>
        <v>30</v>
      </c>
      <c r="P222" s="3">
        <f t="shared" si="19"/>
        <v>4200000</v>
      </c>
      <c r="Q222" s="3"/>
      <c r="R222" s="9">
        <f t="shared" si="20"/>
        <v>5.9299174580854519</v>
      </c>
    </row>
    <row r="223" spans="1:18" x14ac:dyDescent="0.25">
      <c r="A223" s="3" t="s">
        <v>26</v>
      </c>
      <c r="B223" s="3" t="s">
        <v>27</v>
      </c>
      <c r="C223" s="4">
        <v>2014</v>
      </c>
      <c r="D223" s="3">
        <v>5</v>
      </c>
      <c r="E223" s="3">
        <v>3</v>
      </c>
      <c r="F223" s="3">
        <v>31</v>
      </c>
      <c r="G223" s="13">
        <v>41746</v>
      </c>
      <c r="H223">
        <v>90</v>
      </c>
      <c r="I223">
        <v>120</v>
      </c>
      <c r="J223">
        <v>6.739926739926734E-2</v>
      </c>
      <c r="L223">
        <v>0.57677799145299147</v>
      </c>
      <c r="M223">
        <v>0.47923365873015872</v>
      </c>
      <c r="N223" s="3">
        <f t="shared" si="17"/>
        <v>1400</v>
      </c>
      <c r="O223" s="3">
        <f t="shared" si="18"/>
        <v>30</v>
      </c>
      <c r="P223" s="3">
        <f t="shared" si="19"/>
        <v>4200000</v>
      </c>
      <c r="Q223" s="3"/>
      <c r="R223" s="9">
        <f t="shared" si="20"/>
        <v>2.0127813666666667</v>
      </c>
    </row>
    <row r="224" spans="1:18" x14ac:dyDescent="0.25">
      <c r="A224" s="3" t="s">
        <v>26</v>
      </c>
      <c r="B224" s="3" t="s">
        <v>27</v>
      </c>
      <c r="C224" s="4">
        <v>2014</v>
      </c>
      <c r="D224" s="3">
        <v>7</v>
      </c>
      <c r="E224" s="3">
        <v>3</v>
      </c>
      <c r="F224" s="3">
        <v>32</v>
      </c>
      <c r="G224" s="13">
        <v>41746</v>
      </c>
      <c r="H224">
        <v>90</v>
      </c>
      <c r="I224">
        <v>120</v>
      </c>
      <c r="J224">
        <v>6.5137838497194317E-2</v>
      </c>
      <c r="L224">
        <v>0.41429551923233304</v>
      </c>
      <c r="M224">
        <v>1.918345866471497</v>
      </c>
      <c r="N224" s="3">
        <f t="shared" si="17"/>
        <v>1400</v>
      </c>
      <c r="O224" s="3">
        <f t="shared" si="18"/>
        <v>30</v>
      </c>
      <c r="P224" s="3">
        <f t="shared" si="19"/>
        <v>4200000</v>
      </c>
      <c r="Q224" s="3"/>
      <c r="R224" s="9">
        <f t="shared" si="20"/>
        <v>8.0570526391802861</v>
      </c>
    </row>
    <row r="225" spans="1:18" x14ac:dyDescent="0.25">
      <c r="A225" s="3" t="s">
        <v>26</v>
      </c>
      <c r="B225" s="3" t="s">
        <v>27</v>
      </c>
      <c r="C225" s="4">
        <v>2014</v>
      </c>
      <c r="D225" s="3">
        <v>2</v>
      </c>
      <c r="E225" s="3">
        <v>3</v>
      </c>
      <c r="F225" s="3">
        <v>33</v>
      </c>
      <c r="G225" s="13">
        <v>41746</v>
      </c>
      <c r="H225">
        <v>90</v>
      </c>
      <c r="I225">
        <v>120</v>
      </c>
      <c r="J225">
        <v>6.5511880968243452E-2</v>
      </c>
      <c r="L225">
        <v>0.52259678732696724</v>
      </c>
      <c r="M225">
        <v>2.049818321119254</v>
      </c>
      <c r="N225" s="3">
        <f t="shared" si="17"/>
        <v>1400</v>
      </c>
      <c r="O225" s="3">
        <f t="shared" si="18"/>
        <v>30</v>
      </c>
      <c r="P225" s="3">
        <f t="shared" si="19"/>
        <v>4200000</v>
      </c>
      <c r="Q225" s="3"/>
      <c r="R225" s="9">
        <f t="shared" si="20"/>
        <v>8.6092369487008664</v>
      </c>
    </row>
    <row r="226" spans="1:18" x14ac:dyDescent="0.25">
      <c r="A226" s="3" t="s">
        <v>26</v>
      </c>
      <c r="B226" s="3" t="s">
        <v>27</v>
      </c>
      <c r="C226" s="4">
        <v>2014</v>
      </c>
      <c r="D226" s="3">
        <v>4</v>
      </c>
      <c r="E226" s="3">
        <v>3</v>
      </c>
      <c r="F226" s="3">
        <v>34</v>
      </c>
      <c r="G226" s="13">
        <v>41746</v>
      </c>
      <c r="H226">
        <v>90</v>
      </c>
      <c r="I226">
        <v>120</v>
      </c>
      <c r="J226">
        <v>5.3418803418803423E-2</v>
      </c>
      <c r="L226">
        <v>0.61530893874643888</v>
      </c>
      <c r="M226">
        <v>1.1995192307692313E-2</v>
      </c>
      <c r="N226" s="3">
        <f t="shared" si="17"/>
        <v>1400</v>
      </c>
      <c r="O226" s="3">
        <f t="shared" si="18"/>
        <v>30</v>
      </c>
      <c r="P226" s="3">
        <f t="shared" si="19"/>
        <v>4200000</v>
      </c>
      <c r="Q226" s="3"/>
      <c r="R226" s="9">
        <f t="shared" si="20"/>
        <v>5.037980769230771E-2</v>
      </c>
    </row>
    <row r="227" spans="1:18" x14ac:dyDescent="0.25">
      <c r="A227" s="3" t="s">
        <v>26</v>
      </c>
      <c r="B227" s="3" t="s">
        <v>27</v>
      </c>
      <c r="C227" s="4">
        <v>2014</v>
      </c>
      <c r="D227" s="3">
        <v>1</v>
      </c>
      <c r="E227" s="3">
        <v>3</v>
      </c>
      <c r="F227" s="3">
        <v>36</v>
      </c>
      <c r="G227" s="13">
        <v>41746</v>
      </c>
      <c r="H227">
        <v>90</v>
      </c>
      <c r="I227">
        <v>120</v>
      </c>
      <c r="J227">
        <v>5.3856942496493726E-2</v>
      </c>
      <c r="L227">
        <v>9.1121014492753574E-2</v>
      </c>
      <c r="M227">
        <v>0</v>
      </c>
      <c r="N227" s="3">
        <f t="shared" si="17"/>
        <v>1400</v>
      </c>
      <c r="O227" s="3">
        <f t="shared" si="18"/>
        <v>30</v>
      </c>
      <c r="P227" s="3">
        <f t="shared" si="19"/>
        <v>4200000</v>
      </c>
      <c r="Q227" s="3"/>
      <c r="R227" s="9">
        <f t="shared" si="20"/>
        <v>0</v>
      </c>
    </row>
    <row r="228" spans="1:18" x14ac:dyDescent="0.25">
      <c r="A228" s="3" t="s">
        <v>26</v>
      </c>
      <c r="B228" s="3" t="s">
        <v>27</v>
      </c>
      <c r="C228" s="4">
        <v>2014</v>
      </c>
      <c r="D228" s="3">
        <v>9</v>
      </c>
      <c r="E228" s="3">
        <v>3</v>
      </c>
      <c r="F228" s="3">
        <v>37</v>
      </c>
      <c r="G228" s="13">
        <v>41746</v>
      </c>
      <c r="H228">
        <v>90</v>
      </c>
      <c r="I228">
        <v>120</v>
      </c>
      <c r="J228">
        <v>7.9045837231057306E-2</v>
      </c>
      <c r="L228">
        <v>0.63021591440598712</v>
      </c>
      <c r="M228">
        <v>0.89737713634237626</v>
      </c>
      <c r="N228" s="3">
        <f t="shared" si="17"/>
        <v>1400</v>
      </c>
      <c r="O228" s="3">
        <f t="shared" si="18"/>
        <v>30</v>
      </c>
      <c r="P228" s="3">
        <f t="shared" si="19"/>
        <v>4200000</v>
      </c>
      <c r="Q228" s="3"/>
      <c r="R228" s="9">
        <f t="shared" si="20"/>
        <v>3.7689839726379799</v>
      </c>
    </row>
    <row r="229" spans="1:18" x14ac:dyDescent="0.25">
      <c r="A229" s="3" t="s">
        <v>26</v>
      </c>
      <c r="B229" s="3" t="s">
        <v>27</v>
      </c>
      <c r="C229" s="4">
        <v>2014</v>
      </c>
      <c r="D229" s="3">
        <v>14</v>
      </c>
      <c r="E229" s="3">
        <v>3</v>
      </c>
      <c r="F229" s="3">
        <v>39</v>
      </c>
      <c r="G229" s="13">
        <v>41746</v>
      </c>
      <c r="H229">
        <v>90</v>
      </c>
      <c r="I229">
        <v>120</v>
      </c>
      <c r="J229">
        <v>0.19678492239467854</v>
      </c>
      <c r="L229">
        <v>0.67643223392461205</v>
      </c>
      <c r="M229">
        <v>0</v>
      </c>
      <c r="N229" s="3">
        <f t="shared" si="17"/>
        <v>1400</v>
      </c>
      <c r="O229" s="3">
        <f t="shared" si="18"/>
        <v>30</v>
      </c>
      <c r="P229" s="3">
        <f t="shared" si="19"/>
        <v>4200000</v>
      </c>
      <c r="Q229" s="3"/>
      <c r="R229" s="9">
        <f t="shared" si="20"/>
        <v>0</v>
      </c>
    </row>
    <row r="230" spans="1:18" x14ac:dyDescent="0.25">
      <c r="A230" s="3" t="s">
        <v>26</v>
      </c>
      <c r="B230" s="3" t="s">
        <v>27</v>
      </c>
      <c r="C230" s="4">
        <v>2014</v>
      </c>
      <c r="D230" s="3">
        <v>11</v>
      </c>
      <c r="E230" s="3">
        <v>3</v>
      </c>
      <c r="F230" s="3">
        <v>41</v>
      </c>
      <c r="G230" s="13">
        <v>41746</v>
      </c>
      <c r="H230">
        <v>90</v>
      </c>
      <c r="I230">
        <v>120</v>
      </c>
      <c r="J230">
        <v>6.3411540900443888E-2</v>
      </c>
      <c r="L230">
        <v>0.71908687381103342</v>
      </c>
      <c r="M230">
        <v>0.14199718611287251</v>
      </c>
      <c r="N230" s="3">
        <f t="shared" si="17"/>
        <v>1400</v>
      </c>
      <c r="O230" s="3">
        <f t="shared" si="18"/>
        <v>30</v>
      </c>
      <c r="P230" s="3">
        <f t="shared" si="19"/>
        <v>4200000</v>
      </c>
      <c r="Q230" s="3"/>
      <c r="R230" s="9">
        <f t="shared" si="20"/>
        <v>0.5963881816740646</v>
      </c>
    </row>
    <row r="231" spans="1:18" x14ac:dyDescent="0.25">
      <c r="A231" s="3" t="s">
        <v>26</v>
      </c>
      <c r="B231" s="3" t="s">
        <v>27</v>
      </c>
      <c r="C231" s="4">
        <v>2014</v>
      </c>
      <c r="D231" s="3">
        <v>13</v>
      </c>
      <c r="E231" s="3">
        <v>3</v>
      </c>
      <c r="F231" s="3">
        <v>42</v>
      </c>
      <c r="G231" s="13">
        <v>41746</v>
      </c>
      <c r="H231">
        <v>90</v>
      </c>
      <c r="I231">
        <v>120</v>
      </c>
      <c r="J231">
        <v>8.8787417554540657E-2</v>
      </c>
      <c r="L231">
        <v>0.28446220192795529</v>
      </c>
      <c r="M231">
        <v>0.51619482496194813</v>
      </c>
      <c r="N231" s="3">
        <f t="shared" si="17"/>
        <v>1400</v>
      </c>
      <c r="O231" s="3">
        <f t="shared" si="18"/>
        <v>30</v>
      </c>
      <c r="P231" s="3">
        <f t="shared" si="19"/>
        <v>4200000</v>
      </c>
      <c r="Q231" s="3"/>
      <c r="R231" s="9">
        <f t="shared" si="20"/>
        <v>2.1680182648401818</v>
      </c>
    </row>
    <row r="232" spans="1:18" x14ac:dyDescent="0.25">
      <c r="A232" s="3" t="s">
        <v>26</v>
      </c>
      <c r="B232" s="3" t="s">
        <v>27</v>
      </c>
      <c r="C232" s="4">
        <v>2014</v>
      </c>
      <c r="D232" s="3">
        <v>2</v>
      </c>
      <c r="E232" s="3">
        <v>4</v>
      </c>
      <c r="F232" s="3">
        <v>43</v>
      </c>
      <c r="G232" s="13">
        <v>41746</v>
      </c>
      <c r="H232">
        <v>90</v>
      </c>
      <c r="I232">
        <v>120</v>
      </c>
      <c r="J232">
        <v>5.7022175290390768E-2</v>
      </c>
      <c r="L232">
        <v>0.25763899155227032</v>
      </c>
      <c r="M232">
        <v>0.86613544614572335</v>
      </c>
      <c r="N232" s="3">
        <f t="shared" si="17"/>
        <v>1400</v>
      </c>
      <c r="O232" s="3">
        <f t="shared" si="18"/>
        <v>30</v>
      </c>
      <c r="P232" s="3">
        <f t="shared" si="19"/>
        <v>4200000</v>
      </c>
      <c r="Q232" s="3"/>
      <c r="R232" s="9">
        <f t="shared" si="20"/>
        <v>3.6377688738120377</v>
      </c>
    </row>
    <row r="233" spans="1:18" x14ac:dyDescent="0.25">
      <c r="A233" s="3" t="s">
        <v>26</v>
      </c>
      <c r="B233" s="3" t="s">
        <v>27</v>
      </c>
      <c r="C233" s="4">
        <v>2014</v>
      </c>
      <c r="D233" s="3">
        <v>4</v>
      </c>
      <c r="E233" s="3">
        <v>4</v>
      </c>
      <c r="F233" s="3">
        <v>44</v>
      </c>
      <c r="G233" s="13">
        <v>41746</v>
      </c>
      <c r="H233">
        <v>90</v>
      </c>
      <c r="I233">
        <v>120</v>
      </c>
      <c r="J233">
        <v>6.7712045616536029E-2</v>
      </c>
      <c r="L233">
        <v>0.65941078641007378</v>
      </c>
      <c r="M233">
        <v>1.0116761582323592</v>
      </c>
      <c r="N233" s="3">
        <f t="shared" si="17"/>
        <v>1400</v>
      </c>
      <c r="O233" s="3">
        <f t="shared" si="18"/>
        <v>30</v>
      </c>
      <c r="P233" s="3">
        <f t="shared" si="19"/>
        <v>4200000</v>
      </c>
      <c r="Q233" s="3"/>
      <c r="R233" s="9">
        <f t="shared" si="20"/>
        <v>4.2490398645759084</v>
      </c>
    </row>
    <row r="234" spans="1:18" x14ac:dyDescent="0.25">
      <c r="A234" s="3" t="s">
        <v>26</v>
      </c>
      <c r="B234" s="3" t="s">
        <v>27</v>
      </c>
      <c r="C234" s="4">
        <v>2014</v>
      </c>
      <c r="D234" s="3">
        <v>8</v>
      </c>
      <c r="E234" s="3">
        <v>4</v>
      </c>
      <c r="F234" s="3">
        <v>45</v>
      </c>
      <c r="G234" s="13">
        <v>41746</v>
      </c>
      <c r="H234">
        <v>90</v>
      </c>
      <c r="I234">
        <v>120</v>
      </c>
      <c r="J234">
        <v>8.0405564725300555E-2</v>
      </c>
      <c r="L234">
        <v>0.46279163719248606</v>
      </c>
      <c r="M234">
        <v>0.83391845555293564</v>
      </c>
      <c r="N234" s="3">
        <f t="shared" si="17"/>
        <v>1400</v>
      </c>
      <c r="O234" s="3">
        <f t="shared" si="18"/>
        <v>30</v>
      </c>
      <c r="P234" s="3">
        <f t="shared" si="19"/>
        <v>4200000</v>
      </c>
      <c r="Q234" s="3"/>
      <c r="R234" s="9">
        <f t="shared" si="20"/>
        <v>3.5024575133223292</v>
      </c>
    </row>
    <row r="235" spans="1:18" x14ac:dyDescent="0.25">
      <c r="A235" s="3" t="s">
        <v>26</v>
      </c>
      <c r="B235" s="3" t="s">
        <v>27</v>
      </c>
      <c r="C235" s="4">
        <v>2014</v>
      </c>
      <c r="D235" s="3">
        <v>7</v>
      </c>
      <c r="E235" s="3">
        <v>4</v>
      </c>
      <c r="F235" s="3">
        <v>47</v>
      </c>
      <c r="G235" s="13">
        <v>41746</v>
      </c>
      <c r="H235">
        <v>90</v>
      </c>
      <c r="I235">
        <v>120</v>
      </c>
      <c r="J235">
        <v>7.1345842019921196E-2</v>
      </c>
      <c r="L235">
        <v>0.70296946181762021</v>
      </c>
      <c r="M235">
        <v>0.48978830341286378</v>
      </c>
      <c r="N235" s="3">
        <f t="shared" si="17"/>
        <v>1400</v>
      </c>
      <c r="O235" s="3">
        <f t="shared" si="18"/>
        <v>30</v>
      </c>
      <c r="P235" s="3">
        <f t="shared" si="19"/>
        <v>4200000</v>
      </c>
      <c r="Q235" s="3"/>
      <c r="R235" s="9">
        <f t="shared" si="20"/>
        <v>2.0571108743340276</v>
      </c>
    </row>
    <row r="236" spans="1:18" x14ac:dyDescent="0.25">
      <c r="A236" s="3" t="s">
        <v>26</v>
      </c>
      <c r="B236" s="3" t="s">
        <v>27</v>
      </c>
      <c r="C236" s="4">
        <v>2014</v>
      </c>
      <c r="D236" s="3">
        <v>5</v>
      </c>
      <c r="E236" s="3">
        <v>4</v>
      </c>
      <c r="F236" s="3">
        <v>48</v>
      </c>
      <c r="G236" s="13">
        <v>41746</v>
      </c>
      <c r="H236">
        <v>90</v>
      </c>
      <c r="I236">
        <v>120</v>
      </c>
      <c r="J236">
        <v>6.3063063063063335E-2</v>
      </c>
      <c r="L236">
        <v>0.56717717717717742</v>
      </c>
      <c r="M236">
        <v>0.16509909909909914</v>
      </c>
      <c r="N236" s="3">
        <f t="shared" si="17"/>
        <v>1400</v>
      </c>
      <c r="O236" s="3">
        <f t="shared" si="18"/>
        <v>30</v>
      </c>
      <c r="P236" s="3">
        <f t="shared" si="19"/>
        <v>4200000</v>
      </c>
      <c r="Q236" s="3"/>
      <c r="R236" s="9">
        <f t="shared" si="20"/>
        <v>0.69341621621621641</v>
      </c>
    </row>
    <row r="237" spans="1:18" x14ac:dyDescent="0.25">
      <c r="A237" s="3" t="s">
        <v>26</v>
      </c>
      <c r="B237" s="3" t="s">
        <v>27</v>
      </c>
      <c r="C237" s="4">
        <v>2014</v>
      </c>
      <c r="D237" s="3">
        <v>9</v>
      </c>
      <c r="E237" s="3">
        <v>4</v>
      </c>
      <c r="F237" s="3">
        <v>50</v>
      </c>
      <c r="G237" s="13">
        <v>41746</v>
      </c>
      <c r="H237">
        <v>90</v>
      </c>
      <c r="I237">
        <v>120</v>
      </c>
      <c r="J237">
        <v>9.4063727629856E-2</v>
      </c>
      <c r="L237">
        <v>0.56878800196420776</v>
      </c>
      <c r="M237">
        <v>1.0396374563509383</v>
      </c>
      <c r="N237" s="3">
        <f t="shared" si="17"/>
        <v>1400</v>
      </c>
      <c r="O237" s="3">
        <f t="shared" si="18"/>
        <v>30</v>
      </c>
      <c r="P237" s="3">
        <f t="shared" si="19"/>
        <v>4200000</v>
      </c>
      <c r="Q237" s="3"/>
      <c r="R237" s="9">
        <f t="shared" si="20"/>
        <v>4.366477316673941</v>
      </c>
    </row>
    <row r="238" spans="1:18" x14ac:dyDescent="0.25">
      <c r="A238" s="3" t="s">
        <v>26</v>
      </c>
      <c r="B238" s="3" t="s">
        <v>27</v>
      </c>
      <c r="C238" s="4">
        <v>2014</v>
      </c>
      <c r="D238" s="3">
        <v>1</v>
      </c>
      <c r="E238" s="3">
        <v>4</v>
      </c>
      <c r="F238" s="3">
        <v>52</v>
      </c>
      <c r="G238" s="13">
        <v>41746</v>
      </c>
      <c r="H238">
        <v>90</v>
      </c>
      <c r="I238">
        <v>120</v>
      </c>
      <c r="J238">
        <v>6.2772449869223951E-2</v>
      </c>
      <c r="L238">
        <v>0.81848310810810798</v>
      </c>
      <c r="M238">
        <v>0.19513355855855852</v>
      </c>
      <c r="N238" s="3">
        <f t="shared" si="17"/>
        <v>1400</v>
      </c>
      <c r="O238" s="3">
        <f t="shared" si="18"/>
        <v>30</v>
      </c>
      <c r="P238" s="3">
        <f t="shared" si="19"/>
        <v>4200000</v>
      </c>
      <c r="Q238" s="3"/>
      <c r="R238" s="9">
        <f t="shared" si="20"/>
        <v>0.81956094594594575</v>
      </c>
    </row>
    <row r="239" spans="1:18" x14ac:dyDescent="0.25">
      <c r="A239" s="3" t="s">
        <v>26</v>
      </c>
      <c r="B239" s="3" t="s">
        <v>27</v>
      </c>
      <c r="C239" s="4">
        <v>2014</v>
      </c>
      <c r="D239" s="3">
        <v>11</v>
      </c>
      <c r="E239" s="3">
        <v>4</v>
      </c>
      <c r="F239" s="3">
        <v>53</v>
      </c>
      <c r="G239" s="13">
        <v>41746</v>
      </c>
      <c r="H239">
        <v>90</v>
      </c>
      <c r="I239">
        <v>120</v>
      </c>
      <c r="J239">
        <v>6.7674261222648316E-2</v>
      </c>
      <c r="L239">
        <v>0.6650276806526807</v>
      </c>
      <c r="M239">
        <v>0.22513840326340329</v>
      </c>
      <c r="N239" s="3">
        <f t="shared" si="17"/>
        <v>1400</v>
      </c>
      <c r="O239" s="3">
        <f t="shared" si="18"/>
        <v>30</v>
      </c>
      <c r="P239" s="3">
        <f t="shared" si="19"/>
        <v>4200000</v>
      </c>
      <c r="Q239" s="3"/>
      <c r="R239" s="9">
        <f t="shared" si="20"/>
        <v>0.94558129370629374</v>
      </c>
    </row>
    <row r="240" spans="1:18" x14ac:dyDescent="0.25">
      <c r="A240" s="3" t="s">
        <v>26</v>
      </c>
      <c r="B240" s="3" t="s">
        <v>27</v>
      </c>
      <c r="C240" s="4">
        <v>2014</v>
      </c>
      <c r="D240" s="3">
        <v>13</v>
      </c>
      <c r="E240" s="3">
        <v>4</v>
      </c>
      <c r="F240" s="3">
        <v>54</v>
      </c>
      <c r="G240" s="13">
        <v>41746</v>
      </c>
      <c r="H240">
        <v>90</v>
      </c>
      <c r="I240">
        <v>120</v>
      </c>
      <c r="J240">
        <v>7.9104121991898813E-2</v>
      </c>
      <c r="L240">
        <v>1.819853933365102</v>
      </c>
      <c r="M240">
        <v>1.4464807586768325</v>
      </c>
      <c r="N240" s="3">
        <f t="shared" si="17"/>
        <v>1400</v>
      </c>
      <c r="O240" s="3">
        <f t="shared" si="18"/>
        <v>30</v>
      </c>
      <c r="P240" s="3">
        <f t="shared" si="19"/>
        <v>4200000</v>
      </c>
      <c r="Q240" s="3"/>
      <c r="R240" s="9">
        <f t="shared" si="20"/>
        <v>6.0752191864426965</v>
      </c>
    </row>
    <row r="241" spans="1:19" x14ac:dyDescent="0.25">
      <c r="A241" s="3" t="s">
        <v>26</v>
      </c>
      <c r="B241" s="3" t="s">
        <v>27</v>
      </c>
      <c r="C241" s="4">
        <v>2014</v>
      </c>
      <c r="D241" s="3">
        <v>14</v>
      </c>
      <c r="E241" s="3">
        <v>4</v>
      </c>
      <c r="F241" s="3">
        <v>56</v>
      </c>
      <c r="G241" s="13">
        <v>41746</v>
      </c>
      <c r="H241">
        <v>90</v>
      </c>
      <c r="I241">
        <v>120</v>
      </c>
      <c r="J241">
        <v>8.1067842272838656E-2</v>
      </c>
      <c r="L241">
        <v>1.0959386072332433</v>
      </c>
      <c r="M241">
        <v>0.79327154543228007</v>
      </c>
      <c r="N241" s="3">
        <f t="shared" si="17"/>
        <v>1400</v>
      </c>
      <c r="O241" s="3">
        <f t="shared" si="18"/>
        <v>30</v>
      </c>
      <c r="P241" s="3">
        <f t="shared" si="19"/>
        <v>4200000</v>
      </c>
      <c r="Q241" s="3"/>
      <c r="R241" s="9">
        <f t="shared" si="20"/>
        <v>3.3317404908155761</v>
      </c>
    </row>
    <row r="242" spans="1:19" x14ac:dyDescent="0.25">
      <c r="A242" s="3" t="s">
        <v>26</v>
      </c>
      <c r="B242" s="3" t="s">
        <v>27</v>
      </c>
      <c r="C242" s="4">
        <v>2014</v>
      </c>
      <c r="D242" s="4">
        <v>5</v>
      </c>
      <c r="E242" s="4">
        <v>1</v>
      </c>
      <c r="F242" s="5">
        <v>1</v>
      </c>
      <c r="G242" s="13">
        <v>41746</v>
      </c>
      <c r="H242" s="9">
        <v>120</v>
      </c>
      <c r="I242" s="9">
        <v>150</v>
      </c>
      <c r="J242" s="9">
        <v>6.3670411985018771E-2</v>
      </c>
      <c r="K242" s="9"/>
      <c r="L242" s="9">
        <v>0.39988632958801495</v>
      </c>
      <c r="M242" s="9">
        <v>1.673700742821473</v>
      </c>
      <c r="N242" s="3">
        <f t="shared" si="17"/>
        <v>0</v>
      </c>
      <c r="O242" s="3">
        <f t="shared" si="18"/>
        <v>30</v>
      </c>
      <c r="P242" s="3">
        <f t="shared" si="19"/>
        <v>0</v>
      </c>
      <c r="Q242" s="3"/>
      <c r="R242" s="9">
        <f t="shared" si="20"/>
        <v>0</v>
      </c>
      <c r="S242" s="9"/>
    </row>
    <row r="243" spans="1:19" x14ac:dyDescent="0.25">
      <c r="A243" s="3" t="s">
        <v>26</v>
      </c>
      <c r="B243" s="3" t="s">
        <v>27</v>
      </c>
      <c r="C243" s="4">
        <v>2014</v>
      </c>
      <c r="D243" s="4">
        <v>7</v>
      </c>
      <c r="E243" s="4">
        <v>1</v>
      </c>
      <c r="F243" s="5">
        <v>2</v>
      </c>
      <c r="G243" s="13">
        <v>41746</v>
      </c>
      <c r="H243" s="9">
        <v>120</v>
      </c>
      <c r="I243" s="9">
        <v>150</v>
      </c>
      <c r="J243" s="9">
        <v>7.8960396039603906E-2</v>
      </c>
      <c r="K243" s="9"/>
      <c r="L243" s="9">
        <v>0.37489082301980187</v>
      </c>
      <c r="M243" s="9">
        <v>3.1807164709158409</v>
      </c>
      <c r="N243" s="3">
        <f t="shared" si="17"/>
        <v>0</v>
      </c>
      <c r="O243" s="3">
        <f t="shared" si="18"/>
        <v>30</v>
      </c>
      <c r="P243" s="3">
        <f t="shared" si="19"/>
        <v>0</v>
      </c>
      <c r="Q243" s="3"/>
      <c r="R243" s="9">
        <f t="shared" si="20"/>
        <v>0</v>
      </c>
      <c r="S243" s="9"/>
    </row>
    <row r="244" spans="1:19" x14ac:dyDescent="0.25">
      <c r="A244" s="3" t="s">
        <v>26</v>
      </c>
      <c r="B244" s="3" t="s">
        <v>27</v>
      </c>
      <c r="C244" s="4">
        <v>2014</v>
      </c>
      <c r="D244" s="4">
        <v>9</v>
      </c>
      <c r="E244" s="4">
        <v>1</v>
      </c>
      <c r="F244" s="5">
        <v>3</v>
      </c>
      <c r="G244" s="13">
        <v>41746</v>
      </c>
      <c r="H244" s="9">
        <v>120</v>
      </c>
      <c r="I244" s="9">
        <v>150</v>
      </c>
      <c r="J244" s="9">
        <v>0.10372012811037185</v>
      </c>
      <c r="K244" s="9"/>
      <c r="L244" s="9">
        <v>0.46061516383345646</v>
      </c>
      <c r="M244" s="9">
        <v>2.272720833128028</v>
      </c>
      <c r="N244" s="3">
        <f t="shared" si="17"/>
        <v>0</v>
      </c>
      <c r="O244" s="3">
        <f t="shared" si="18"/>
        <v>30</v>
      </c>
      <c r="P244" s="3">
        <f t="shared" si="19"/>
        <v>0</v>
      </c>
      <c r="Q244" s="3"/>
      <c r="R244" s="9">
        <f t="shared" si="20"/>
        <v>0</v>
      </c>
      <c r="S244" s="9"/>
    </row>
    <row r="245" spans="1:19" x14ac:dyDescent="0.25">
      <c r="A245" s="3" t="s">
        <v>26</v>
      </c>
      <c r="B245" s="3" t="s">
        <v>27</v>
      </c>
      <c r="C245" s="4">
        <v>2014</v>
      </c>
      <c r="D245" s="4">
        <v>13</v>
      </c>
      <c r="E245" s="4">
        <v>1</v>
      </c>
      <c r="F245" s="5">
        <v>5</v>
      </c>
      <c r="G245" s="13">
        <v>41746</v>
      </c>
      <c r="H245" s="9">
        <v>120</v>
      </c>
      <c r="I245" s="9">
        <v>150</v>
      </c>
      <c r="J245" s="9">
        <v>9.5291479820627786E-2</v>
      </c>
      <c r="K245" s="9"/>
      <c r="L245" s="9">
        <v>1.1924725803437966</v>
      </c>
      <c r="M245" s="9">
        <v>1.6180494815022417</v>
      </c>
      <c r="N245" s="3">
        <f t="shared" si="17"/>
        <v>0</v>
      </c>
      <c r="O245" s="3">
        <f t="shared" si="18"/>
        <v>30</v>
      </c>
      <c r="P245" s="3">
        <f t="shared" si="19"/>
        <v>0</v>
      </c>
      <c r="Q245" s="3"/>
      <c r="R245" s="9">
        <f t="shared" si="20"/>
        <v>0</v>
      </c>
      <c r="S245" s="9"/>
    </row>
    <row r="246" spans="1:19" x14ac:dyDescent="0.25">
      <c r="A246" s="3" t="s">
        <v>26</v>
      </c>
      <c r="B246" s="3" t="s">
        <v>27</v>
      </c>
      <c r="C246" s="4">
        <v>2014</v>
      </c>
      <c r="D246" s="4">
        <v>11</v>
      </c>
      <c r="E246" s="4">
        <v>1</v>
      </c>
      <c r="F246" s="5">
        <v>6</v>
      </c>
      <c r="G246" s="13">
        <v>41746</v>
      </c>
      <c r="H246">
        <v>120</v>
      </c>
      <c r="I246">
        <v>150</v>
      </c>
      <c r="J246">
        <v>5.71620712844653E-2</v>
      </c>
      <c r="L246">
        <v>0.52183137188971085</v>
      </c>
      <c r="M246">
        <v>0.1249138029589778</v>
      </c>
      <c r="N246" s="3">
        <f t="shared" si="17"/>
        <v>0</v>
      </c>
      <c r="O246" s="3">
        <f t="shared" si="18"/>
        <v>30</v>
      </c>
      <c r="P246" s="3">
        <f t="shared" si="19"/>
        <v>0</v>
      </c>
      <c r="Q246" s="3"/>
      <c r="R246" s="9">
        <f t="shared" si="20"/>
        <v>0</v>
      </c>
    </row>
    <row r="247" spans="1:19" x14ac:dyDescent="0.25">
      <c r="A247" s="3" t="s">
        <v>26</v>
      </c>
      <c r="B247" s="3" t="s">
        <v>27</v>
      </c>
      <c r="C247" s="4">
        <v>2014</v>
      </c>
      <c r="D247" s="4">
        <v>14</v>
      </c>
      <c r="E247" s="4">
        <v>1</v>
      </c>
      <c r="F247" s="5">
        <v>8</v>
      </c>
      <c r="G247" s="13">
        <v>41746</v>
      </c>
      <c r="H247">
        <v>120</v>
      </c>
      <c r="I247">
        <v>150</v>
      </c>
      <c r="J247">
        <v>8.9173457508731041E-2</v>
      </c>
      <c r="L247">
        <v>0.43404976329064809</v>
      </c>
      <c r="M247">
        <v>1.9870039270469539</v>
      </c>
      <c r="N247" s="3">
        <f t="shared" si="17"/>
        <v>0</v>
      </c>
      <c r="O247" s="3">
        <f t="shared" si="18"/>
        <v>30</v>
      </c>
      <c r="P247" s="3">
        <f t="shared" si="19"/>
        <v>0</v>
      </c>
      <c r="Q247" s="3"/>
      <c r="R247" s="9">
        <f t="shared" si="20"/>
        <v>0</v>
      </c>
    </row>
    <row r="248" spans="1:19" x14ac:dyDescent="0.25">
      <c r="A248" s="3" t="s">
        <v>26</v>
      </c>
      <c r="B248" s="3" t="s">
        <v>27</v>
      </c>
      <c r="C248" s="4">
        <v>2014</v>
      </c>
      <c r="D248" s="4">
        <v>2</v>
      </c>
      <c r="E248" s="4">
        <v>1</v>
      </c>
      <c r="F248" s="5">
        <v>9</v>
      </c>
      <c r="G248" s="13">
        <v>41746</v>
      </c>
      <c r="H248">
        <v>120</v>
      </c>
      <c r="I248">
        <v>150</v>
      </c>
      <c r="J248">
        <v>5.4584221748400913E-2</v>
      </c>
      <c r="L248">
        <v>0.35456020611229572</v>
      </c>
      <c r="M248">
        <v>39.698331253020619</v>
      </c>
      <c r="N248" s="3">
        <f t="shared" si="17"/>
        <v>0</v>
      </c>
      <c r="O248" s="3">
        <f t="shared" si="18"/>
        <v>30</v>
      </c>
      <c r="P248" s="3">
        <f t="shared" si="19"/>
        <v>0</v>
      </c>
      <c r="Q248" s="3"/>
      <c r="R248" s="9">
        <f t="shared" si="20"/>
        <v>0</v>
      </c>
    </row>
    <row r="249" spans="1:19" x14ac:dyDescent="0.25">
      <c r="A249" s="3" t="s">
        <v>26</v>
      </c>
      <c r="B249" s="3" t="s">
        <v>27</v>
      </c>
      <c r="C249" s="4">
        <v>2014</v>
      </c>
      <c r="D249" s="4">
        <v>4</v>
      </c>
      <c r="E249" s="4">
        <v>1</v>
      </c>
      <c r="F249" s="5">
        <v>10</v>
      </c>
      <c r="G249" s="13">
        <v>41746</v>
      </c>
      <c r="H249">
        <v>120</v>
      </c>
      <c r="I249">
        <v>150</v>
      </c>
      <c r="J249">
        <v>5.9356788258148059E-2</v>
      </c>
      <c r="L249">
        <v>0.57124595294625524</v>
      </c>
      <c r="M249">
        <v>0.20805520181308013</v>
      </c>
      <c r="N249" s="3">
        <f t="shared" si="17"/>
        <v>0</v>
      </c>
      <c r="O249" s="3">
        <f t="shared" si="18"/>
        <v>30</v>
      </c>
      <c r="P249" s="3">
        <f t="shared" si="19"/>
        <v>0</v>
      </c>
      <c r="Q249" s="3"/>
      <c r="R249" s="9">
        <f t="shared" si="20"/>
        <v>0</v>
      </c>
    </row>
    <row r="250" spans="1:19" x14ac:dyDescent="0.25">
      <c r="A250" s="3" t="s">
        <v>26</v>
      </c>
      <c r="B250" s="3" t="s">
        <v>27</v>
      </c>
      <c r="C250" s="4">
        <v>2014</v>
      </c>
      <c r="D250" s="4">
        <v>8</v>
      </c>
      <c r="E250" s="4">
        <v>1</v>
      </c>
      <c r="F250" s="5">
        <v>12</v>
      </c>
      <c r="G250" s="13">
        <v>41746</v>
      </c>
      <c r="H250">
        <v>120</v>
      </c>
      <c r="I250">
        <v>150</v>
      </c>
      <c r="J250">
        <v>9.0643274853801123E-2</v>
      </c>
      <c r="L250">
        <v>0.56917680311890839</v>
      </c>
      <c r="M250">
        <v>1.3784461013645222</v>
      </c>
      <c r="N250" s="3">
        <f t="shared" si="17"/>
        <v>0</v>
      </c>
      <c r="O250" s="3">
        <f t="shared" si="18"/>
        <v>30</v>
      </c>
      <c r="P250" s="3">
        <f t="shared" si="19"/>
        <v>0</v>
      </c>
      <c r="Q250" s="3"/>
      <c r="R250" s="9">
        <f t="shared" si="20"/>
        <v>0</v>
      </c>
    </row>
    <row r="251" spans="1:19" x14ac:dyDescent="0.25">
      <c r="A251" s="3" t="s">
        <v>26</v>
      </c>
      <c r="B251" s="3" t="s">
        <v>27</v>
      </c>
      <c r="C251" s="4">
        <v>2014</v>
      </c>
      <c r="D251" s="4">
        <v>1</v>
      </c>
      <c r="E251" s="4">
        <v>1</v>
      </c>
      <c r="F251" s="5">
        <v>13</v>
      </c>
      <c r="G251" s="13">
        <v>41746</v>
      </c>
      <c r="H251">
        <v>120</v>
      </c>
      <c r="I251">
        <v>150</v>
      </c>
      <c r="J251">
        <v>5.8162590879048272E-2</v>
      </c>
      <c r="L251">
        <v>0.57983910552985218</v>
      </c>
      <c r="M251">
        <v>0.25954277373870893</v>
      </c>
      <c r="N251" s="3">
        <f t="shared" si="17"/>
        <v>0</v>
      </c>
      <c r="O251" s="3">
        <f t="shared" si="18"/>
        <v>30</v>
      </c>
      <c r="P251" s="3">
        <f t="shared" si="19"/>
        <v>0</v>
      </c>
      <c r="Q251" s="3"/>
      <c r="R251" s="9">
        <f t="shared" si="20"/>
        <v>0</v>
      </c>
    </row>
    <row r="252" spans="1:19" x14ac:dyDescent="0.25">
      <c r="A252" s="3" t="s">
        <v>26</v>
      </c>
      <c r="B252" s="3" t="s">
        <v>27</v>
      </c>
      <c r="C252" s="4">
        <v>2014</v>
      </c>
      <c r="D252" s="4">
        <v>9</v>
      </c>
      <c r="E252" s="4">
        <v>2</v>
      </c>
      <c r="F252" s="5">
        <v>16</v>
      </c>
      <c r="G252" s="13">
        <v>41746</v>
      </c>
      <c r="H252">
        <v>120</v>
      </c>
      <c r="I252">
        <v>150</v>
      </c>
      <c r="J252">
        <v>0.10793465577596274</v>
      </c>
      <c r="L252">
        <v>0.59502924445740979</v>
      </c>
      <c r="M252">
        <v>4.8013119967911333</v>
      </c>
      <c r="N252" s="3">
        <f t="shared" si="17"/>
        <v>0</v>
      </c>
      <c r="O252" s="3">
        <f t="shared" si="18"/>
        <v>30</v>
      </c>
      <c r="P252" s="3">
        <f t="shared" si="19"/>
        <v>0</v>
      </c>
      <c r="Q252" s="3"/>
      <c r="R252" s="9">
        <f t="shared" si="20"/>
        <v>0</v>
      </c>
    </row>
    <row r="253" spans="1:19" x14ac:dyDescent="0.25">
      <c r="A253" s="3" t="s">
        <v>26</v>
      </c>
      <c r="B253" s="3" t="s">
        <v>27</v>
      </c>
      <c r="C253" s="4">
        <v>2014</v>
      </c>
      <c r="D253" s="4">
        <v>1</v>
      </c>
      <c r="E253" s="4">
        <v>2</v>
      </c>
      <c r="F253" s="5">
        <v>18</v>
      </c>
      <c r="G253" s="13">
        <v>41746</v>
      </c>
      <c r="H253">
        <v>120</v>
      </c>
      <c r="I253">
        <v>150</v>
      </c>
      <c r="J253">
        <v>5.8061731059788416E-2</v>
      </c>
      <c r="L253">
        <v>0.60210472695877393</v>
      </c>
      <c r="M253">
        <v>8.6206388948845233E-2</v>
      </c>
      <c r="N253" s="3">
        <f t="shared" si="17"/>
        <v>0</v>
      </c>
      <c r="O253" s="3">
        <f t="shared" si="18"/>
        <v>30</v>
      </c>
      <c r="P253" s="3">
        <f t="shared" si="19"/>
        <v>0</v>
      </c>
      <c r="Q253" s="3"/>
      <c r="R253" s="9">
        <f t="shared" si="20"/>
        <v>0</v>
      </c>
    </row>
    <row r="254" spans="1:19" x14ac:dyDescent="0.25">
      <c r="A254" s="3" t="s">
        <v>26</v>
      </c>
      <c r="B254" s="3" t="s">
        <v>27</v>
      </c>
      <c r="C254" s="4">
        <v>2014</v>
      </c>
      <c r="D254" s="4">
        <v>7</v>
      </c>
      <c r="E254" s="4">
        <v>2</v>
      </c>
      <c r="F254" s="5">
        <v>19</v>
      </c>
      <c r="G254" s="13">
        <v>41746</v>
      </c>
      <c r="H254">
        <v>120</v>
      </c>
      <c r="I254">
        <v>150</v>
      </c>
      <c r="J254">
        <v>8.3716651333946665E-2</v>
      </c>
      <c r="L254">
        <v>0.43140521312480834</v>
      </c>
      <c r="M254">
        <v>2.0254888684452621</v>
      </c>
      <c r="N254" s="3">
        <f t="shared" si="17"/>
        <v>0</v>
      </c>
      <c r="O254" s="3">
        <f t="shared" si="18"/>
        <v>30</v>
      </c>
      <c r="P254" s="3">
        <f t="shared" si="19"/>
        <v>0</v>
      </c>
      <c r="Q254" s="3"/>
      <c r="R254" s="9">
        <f t="shared" si="20"/>
        <v>0</v>
      </c>
    </row>
    <row r="255" spans="1:19" x14ac:dyDescent="0.25">
      <c r="A255" s="3" t="s">
        <v>26</v>
      </c>
      <c r="B255" s="3" t="s">
        <v>27</v>
      </c>
      <c r="C255" s="4">
        <v>2014</v>
      </c>
      <c r="D255" s="4">
        <v>5</v>
      </c>
      <c r="E255" s="4">
        <v>2</v>
      </c>
      <c r="F255" s="3">
        <v>20</v>
      </c>
      <c r="G255" s="13">
        <v>41746</v>
      </c>
      <c r="H255">
        <v>120</v>
      </c>
      <c r="I255">
        <v>150</v>
      </c>
      <c r="J255">
        <v>6.7276887871853486E-2</v>
      </c>
      <c r="L255">
        <v>0.77171341723874909</v>
      </c>
      <c r="M255">
        <v>0.2220792135774218</v>
      </c>
      <c r="N255" s="3">
        <f t="shared" si="17"/>
        <v>0</v>
      </c>
      <c r="O255" s="3">
        <f t="shared" si="18"/>
        <v>30</v>
      </c>
      <c r="P255" s="3">
        <f t="shared" si="19"/>
        <v>0</v>
      </c>
      <c r="Q255" s="3"/>
      <c r="R255" s="9">
        <f t="shared" si="20"/>
        <v>0</v>
      </c>
    </row>
    <row r="256" spans="1:19" x14ac:dyDescent="0.25">
      <c r="A256" s="3" t="s">
        <v>26</v>
      </c>
      <c r="B256" s="3" t="s">
        <v>27</v>
      </c>
      <c r="C256" s="4">
        <v>2014</v>
      </c>
      <c r="D256" s="3">
        <v>13</v>
      </c>
      <c r="E256" s="4">
        <v>2</v>
      </c>
      <c r="F256" s="3">
        <v>21</v>
      </c>
      <c r="G256" s="13">
        <v>41746</v>
      </c>
      <c r="H256">
        <v>120</v>
      </c>
      <c r="I256">
        <v>150</v>
      </c>
      <c r="J256">
        <v>8.5007349338559315E-2</v>
      </c>
      <c r="L256">
        <v>0.32563510125755346</v>
      </c>
      <c r="M256">
        <v>1.402994458190429</v>
      </c>
      <c r="N256" s="3">
        <f t="shared" si="17"/>
        <v>0</v>
      </c>
      <c r="O256" s="3">
        <f t="shared" si="18"/>
        <v>30</v>
      </c>
      <c r="P256" s="3">
        <f t="shared" si="19"/>
        <v>0</v>
      </c>
      <c r="Q256" s="3"/>
      <c r="R256" s="9">
        <f t="shared" si="20"/>
        <v>0</v>
      </c>
    </row>
    <row r="257" spans="1:18" x14ac:dyDescent="0.25">
      <c r="A257" s="3" t="s">
        <v>26</v>
      </c>
      <c r="B257" s="3" t="s">
        <v>27</v>
      </c>
      <c r="C257" s="4">
        <v>2014</v>
      </c>
      <c r="D257" s="3">
        <v>11</v>
      </c>
      <c r="E257" s="4">
        <v>2</v>
      </c>
      <c r="F257" s="3">
        <v>22</v>
      </c>
      <c r="G257" s="13">
        <v>41746</v>
      </c>
      <c r="H257">
        <v>120</v>
      </c>
      <c r="I257">
        <v>150</v>
      </c>
      <c r="J257">
        <v>7.1687840290381055E-2</v>
      </c>
      <c r="L257">
        <v>0.18465809134906228</v>
      </c>
      <c r="M257">
        <v>3.2258452813067148E-2</v>
      </c>
      <c r="N257" s="3">
        <f t="shared" si="17"/>
        <v>0</v>
      </c>
      <c r="O257" s="3">
        <f t="shared" si="18"/>
        <v>30</v>
      </c>
      <c r="P257" s="3">
        <f t="shared" si="19"/>
        <v>0</v>
      </c>
      <c r="Q257" s="3"/>
      <c r="R257" s="9">
        <f t="shared" si="20"/>
        <v>0</v>
      </c>
    </row>
    <row r="258" spans="1:18" x14ac:dyDescent="0.25">
      <c r="A258" s="3" t="s">
        <v>26</v>
      </c>
      <c r="B258" s="3" t="s">
        <v>27</v>
      </c>
      <c r="C258" s="4">
        <v>2014</v>
      </c>
      <c r="D258" s="3">
        <v>4</v>
      </c>
      <c r="E258" s="4">
        <v>2</v>
      </c>
      <c r="F258" s="3">
        <v>23</v>
      </c>
      <c r="G258" s="13">
        <v>41746</v>
      </c>
      <c r="H258">
        <v>120</v>
      </c>
      <c r="I258">
        <v>150</v>
      </c>
      <c r="J258">
        <v>5.6415478615071499E-2</v>
      </c>
      <c r="L258">
        <v>0.60987446028513248</v>
      </c>
      <c r="M258">
        <v>0.13329858452138496</v>
      </c>
      <c r="N258" s="3">
        <f t="shared" ref="N258:N321" si="21">IF(I258=10, 1417, IF(I258=20, 1417, IF(I258=30, 1417, IF(I258=60, 1341, IF(I258=90, 1391, IF(I258=120, 1400, 0))))))</f>
        <v>0</v>
      </c>
      <c r="O258" s="3">
        <f t="shared" ref="O258:O321" si="22">I258-H258</f>
        <v>30</v>
      </c>
      <c r="P258" s="3">
        <f t="shared" ref="P258:P321" si="23">(O258/100)*10000*N258</f>
        <v>0</v>
      </c>
      <c r="Q258" s="3"/>
      <c r="R258" s="9">
        <f t="shared" ref="R258:R321" si="24">P258*M258*(1/1000000)</f>
        <v>0</v>
      </c>
    </row>
    <row r="259" spans="1:18" x14ac:dyDescent="0.25">
      <c r="A259" s="3" t="s">
        <v>26</v>
      </c>
      <c r="B259" s="3" t="s">
        <v>27</v>
      </c>
      <c r="C259" s="4">
        <v>2014</v>
      </c>
      <c r="D259" s="3">
        <v>2</v>
      </c>
      <c r="E259" s="4">
        <v>2</v>
      </c>
      <c r="F259" s="3">
        <v>24</v>
      </c>
      <c r="G259" s="13">
        <v>41746</v>
      </c>
      <c r="H259">
        <v>120</v>
      </c>
      <c r="I259">
        <v>150</v>
      </c>
      <c r="J259">
        <v>5.7880055788005466E-2</v>
      </c>
      <c r="L259">
        <v>0.30277538354253825</v>
      </c>
      <c r="M259">
        <v>5.4231626220362612</v>
      </c>
      <c r="N259" s="3">
        <f t="shared" si="21"/>
        <v>0</v>
      </c>
      <c r="O259" s="3">
        <f t="shared" si="22"/>
        <v>30</v>
      </c>
      <c r="P259" s="3">
        <f t="shared" si="23"/>
        <v>0</v>
      </c>
      <c r="Q259" s="3"/>
      <c r="R259" s="9">
        <f t="shared" si="24"/>
        <v>0</v>
      </c>
    </row>
    <row r="260" spans="1:18" x14ac:dyDescent="0.25">
      <c r="A260" s="3" t="s">
        <v>26</v>
      </c>
      <c r="B260" s="3" t="s">
        <v>27</v>
      </c>
      <c r="C260" s="4">
        <v>2014</v>
      </c>
      <c r="D260" s="3">
        <v>14</v>
      </c>
      <c r="E260" s="4">
        <v>2</v>
      </c>
      <c r="F260" s="3">
        <v>26</v>
      </c>
      <c r="G260" s="13">
        <v>41746</v>
      </c>
      <c r="H260">
        <v>120</v>
      </c>
      <c r="I260">
        <v>150</v>
      </c>
      <c r="J260">
        <v>0.10472708278924017</v>
      </c>
      <c r="L260">
        <v>0.7038096108644557</v>
      </c>
      <c r="M260">
        <v>0.5489244189083311</v>
      </c>
      <c r="N260" s="3">
        <f t="shared" si="21"/>
        <v>0</v>
      </c>
      <c r="O260" s="3">
        <f t="shared" si="22"/>
        <v>30</v>
      </c>
      <c r="P260" s="3">
        <f t="shared" si="23"/>
        <v>0</v>
      </c>
      <c r="Q260" s="3"/>
      <c r="R260" s="9">
        <f t="shared" si="24"/>
        <v>0</v>
      </c>
    </row>
    <row r="261" spans="1:18" x14ac:dyDescent="0.25">
      <c r="A261" s="3" t="s">
        <v>26</v>
      </c>
      <c r="B261" s="3" t="s">
        <v>27</v>
      </c>
      <c r="C261" s="4">
        <v>2014</v>
      </c>
      <c r="D261" s="3">
        <v>8</v>
      </c>
      <c r="E261" s="4">
        <v>2</v>
      </c>
      <c r="F261" s="3">
        <v>27</v>
      </c>
      <c r="G261" s="13">
        <v>41746</v>
      </c>
      <c r="H261">
        <v>120</v>
      </c>
      <c r="I261">
        <v>150</v>
      </c>
      <c r="J261">
        <v>8.9688506981740163E-2</v>
      </c>
      <c r="L261">
        <v>0.26159823666308629</v>
      </c>
      <c r="M261">
        <v>0.48430399212316505</v>
      </c>
      <c r="N261" s="3">
        <f t="shared" si="21"/>
        <v>0</v>
      </c>
      <c r="O261" s="3">
        <f t="shared" si="22"/>
        <v>30</v>
      </c>
      <c r="P261" s="3">
        <f t="shared" si="23"/>
        <v>0</v>
      </c>
      <c r="Q261" s="3"/>
      <c r="R261" s="9">
        <f t="shared" si="24"/>
        <v>0</v>
      </c>
    </row>
    <row r="262" spans="1:18" x14ac:dyDescent="0.25">
      <c r="A262" s="3" t="s">
        <v>26</v>
      </c>
      <c r="B262" s="3" t="s">
        <v>27</v>
      </c>
      <c r="C262" s="4">
        <v>2014</v>
      </c>
      <c r="D262" s="3">
        <v>8</v>
      </c>
      <c r="E262" s="3">
        <v>3</v>
      </c>
      <c r="F262" s="3">
        <v>30</v>
      </c>
      <c r="G262" s="13">
        <v>41746</v>
      </c>
      <c r="H262">
        <v>120</v>
      </c>
      <c r="I262">
        <v>150</v>
      </c>
      <c r="J262">
        <v>9.5402867029164576E-2</v>
      </c>
      <c r="L262">
        <v>0.85969278299555119</v>
      </c>
      <c r="M262">
        <v>1.7827558741143517</v>
      </c>
      <c r="N262" s="3">
        <f t="shared" si="21"/>
        <v>0</v>
      </c>
      <c r="O262" s="3">
        <f t="shared" si="22"/>
        <v>30</v>
      </c>
      <c r="P262" s="3">
        <f t="shared" si="23"/>
        <v>0</v>
      </c>
      <c r="Q262" s="3"/>
      <c r="R262" s="9">
        <f t="shared" si="24"/>
        <v>0</v>
      </c>
    </row>
    <row r="263" spans="1:18" x14ac:dyDescent="0.25">
      <c r="A263" s="3" t="s">
        <v>26</v>
      </c>
      <c r="B263" s="3" t="s">
        <v>27</v>
      </c>
      <c r="C263" s="4">
        <v>2014</v>
      </c>
      <c r="D263" s="3">
        <v>5</v>
      </c>
      <c r="E263" s="3">
        <v>3</v>
      </c>
      <c r="F263" s="3">
        <v>31</v>
      </c>
      <c r="G263" s="13">
        <v>41746</v>
      </c>
      <c r="H263">
        <v>120</v>
      </c>
      <c r="I263">
        <v>150</v>
      </c>
      <c r="J263">
        <v>7.9870614580741323E-2</v>
      </c>
      <c r="L263">
        <v>1.1299500497636226</v>
      </c>
      <c r="M263">
        <v>0.40043964377540009</v>
      </c>
      <c r="N263" s="3">
        <f t="shared" si="21"/>
        <v>0</v>
      </c>
      <c r="O263" s="3">
        <f t="shared" si="22"/>
        <v>30</v>
      </c>
      <c r="P263" s="3">
        <f t="shared" si="23"/>
        <v>0</v>
      </c>
      <c r="Q263" s="3"/>
      <c r="R263" s="9">
        <f t="shared" si="24"/>
        <v>0</v>
      </c>
    </row>
    <row r="264" spans="1:18" x14ac:dyDescent="0.25">
      <c r="A264" s="3" t="s">
        <v>26</v>
      </c>
      <c r="B264" s="3" t="s">
        <v>27</v>
      </c>
      <c r="C264" s="4">
        <v>2014</v>
      </c>
      <c r="D264" s="3">
        <v>7</v>
      </c>
      <c r="E264" s="3">
        <v>3</v>
      </c>
      <c r="F264" s="3">
        <v>32</v>
      </c>
      <c r="G264" s="13">
        <v>41746</v>
      </c>
      <c r="H264">
        <v>120</v>
      </c>
      <c r="I264">
        <v>150</v>
      </c>
      <c r="J264">
        <v>8.3210964268232962E-2</v>
      </c>
      <c r="L264">
        <v>0.87794868657203473</v>
      </c>
      <c r="M264">
        <v>2.4223799375917769</v>
      </c>
      <c r="N264" s="3">
        <f t="shared" si="21"/>
        <v>0</v>
      </c>
      <c r="O264" s="3">
        <f t="shared" si="22"/>
        <v>30</v>
      </c>
      <c r="P264" s="3">
        <f t="shared" si="23"/>
        <v>0</v>
      </c>
      <c r="Q264" s="3"/>
      <c r="R264" s="9">
        <f t="shared" si="24"/>
        <v>0</v>
      </c>
    </row>
    <row r="265" spans="1:18" x14ac:dyDescent="0.25">
      <c r="A265" s="3" t="s">
        <v>26</v>
      </c>
      <c r="B265" s="3" t="s">
        <v>27</v>
      </c>
      <c r="C265" s="4">
        <v>2014</v>
      </c>
      <c r="D265" s="3">
        <v>2</v>
      </c>
      <c r="E265" s="3">
        <v>3</v>
      </c>
      <c r="F265" s="3">
        <v>33</v>
      </c>
      <c r="G265" s="13">
        <v>41746</v>
      </c>
      <c r="H265">
        <v>120</v>
      </c>
      <c r="I265">
        <v>150</v>
      </c>
      <c r="J265">
        <v>7.4447174447174289E-2</v>
      </c>
      <c r="L265">
        <v>0.47788759213759202</v>
      </c>
      <c r="M265">
        <v>6.1624515268222755</v>
      </c>
      <c r="N265" s="3">
        <f t="shared" si="21"/>
        <v>0</v>
      </c>
      <c r="O265" s="3">
        <f t="shared" si="22"/>
        <v>30</v>
      </c>
      <c r="P265" s="3">
        <f t="shared" si="23"/>
        <v>0</v>
      </c>
      <c r="Q265" s="3"/>
      <c r="R265" s="9">
        <f t="shared" si="24"/>
        <v>0</v>
      </c>
    </row>
    <row r="266" spans="1:18" x14ac:dyDescent="0.25">
      <c r="A266" s="3" t="s">
        <v>26</v>
      </c>
      <c r="B266" s="3" t="s">
        <v>27</v>
      </c>
      <c r="C266" s="4">
        <v>2014</v>
      </c>
      <c r="D266" s="3">
        <v>4</v>
      </c>
      <c r="E266" s="3">
        <v>3</v>
      </c>
      <c r="F266" s="3">
        <v>34</v>
      </c>
      <c r="G266" s="13">
        <v>41746</v>
      </c>
      <c r="H266">
        <v>120</v>
      </c>
      <c r="I266">
        <v>150</v>
      </c>
      <c r="J266">
        <v>5.5073331337922887E-2</v>
      </c>
      <c r="L266">
        <v>0.2114325800658485</v>
      </c>
      <c r="M266">
        <v>0</v>
      </c>
      <c r="N266" s="3">
        <f t="shared" si="21"/>
        <v>0</v>
      </c>
      <c r="O266" s="3">
        <f t="shared" si="22"/>
        <v>30</v>
      </c>
      <c r="P266" s="3">
        <f t="shared" si="23"/>
        <v>0</v>
      </c>
      <c r="Q266" s="3"/>
      <c r="R266" s="9">
        <f t="shared" si="24"/>
        <v>0</v>
      </c>
    </row>
    <row r="267" spans="1:18" x14ac:dyDescent="0.25">
      <c r="A267" s="3" t="s">
        <v>26</v>
      </c>
      <c r="B267" s="3" t="s">
        <v>27</v>
      </c>
      <c r="C267" s="4">
        <v>2014</v>
      </c>
      <c r="D267" s="3">
        <v>1</v>
      </c>
      <c r="E267" s="3">
        <v>3</v>
      </c>
      <c r="F267" s="3">
        <v>36</v>
      </c>
      <c r="G267" s="13">
        <v>41746</v>
      </c>
      <c r="H267">
        <v>120</v>
      </c>
      <c r="I267">
        <v>150</v>
      </c>
      <c r="J267">
        <v>6.0419235511714006E-2</v>
      </c>
      <c r="L267">
        <v>0.3695036991368682</v>
      </c>
      <c r="M267">
        <v>0</v>
      </c>
      <c r="N267" s="3">
        <f t="shared" si="21"/>
        <v>0</v>
      </c>
      <c r="O267" s="3">
        <f t="shared" si="22"/>
        <v>30</v>
      </c>
      <c r="P267" s="3">
        <f t="shared" si="23"/>
        <v>0</v>
      </c>
      <c r="Q267" s="3"/>
      <c r="R267" s="9">
        <f t="shared" si="24"/>
        <v>0</v>
      </c>
    </row>
    <row r="268" spans="1:18" x14ac:dyDescent="0.25">
      <c r="A268" s="3" t="s">
        <v>26</v>
      </c>
      <c r="B268" s="3" t="s">
        <v>27</v>
      </c>
      <c r="C268" s="4">
        <v>2014</v>
      </c>
      <c r="D268" s="3">
        <v>9</v>
      </c>
      <c r="E268" s="3">
        <v>3</v>
      </c>
      <c r="F268" s="3">
        <v>37</v>
      </c>
      <c r="G268" s="13">
        <v>41746</v>
      </c>
      <c r="H268">
        <v>120</v>
      </c>
      <c r="I268">
        <v>150</v>
      </c>
      <c r="J268">
        <v>9.4435075885329053E-2</v>
      </c>
      <c r="L268">
        <v>1.055426292861158</v>
      </c>
      <c r="M268">
        <v>1.229484357785273</v>
      </c>
      <c r="N268" s="3">
        <f t="shared" si="21"/>
        <v>0</v>
      </c>
      <c r="O268" s="3">
        <f t="shared" si="22"/>
        <v>30</v>
      </c>
      <c r="P268" s="3">
        <f t="shared" si="23"/>
        <v>0</v>
      </c>
      <c r="Q268" s="3"/>
      <c r="R268" s="9">
        <f t="shared" si="24"/>
        <v>0</v>
      </c>
    </row>
    <row r="269" spans="1:18" x14ac:dyDescent="0.25">
      <c r="A269" s="3" t="s">
        <v>26</v>
      </c>
      <c r="B269" s="3" t="s">
        <v>27</v>
      </c>
      <c r="C269" s="4">
        <v>2014</v>
      </c>
      <c r="D269" s="3">
        <v>14</v>
      </c>
      <c r="E269" s="3">
        <v>3</v>
      </c>
      <c r="F269" s="3">
        <v>39</v>
      </c>
      <c r="G269" s="13">
        <v>41746</v>
      </c>
      <c r="H269">
        <v>120</v>
      </c>
      <c r="I269">
        <v>150</v>
      </c>
      <c r="J269">
        <v>0.14277571957822735</v>
      </c>
      <c r="L269">
        <v>0.40951249168804033</v>
      </c>
      <c r="M269">
        <v>2.7493736867103635</v>
      </c>
      <c r="N269" s="3">
        <f t="shared" si="21"/>
        <v>0</v>
      </c>
      <c r="O269" s="3">
        <f t="shared" si="22"/>
        <v>30</v>
      </c>
      <c r="P269" s="3">
        <f t="shared" si="23"/>
        <v>0</v>
      </c>
      <c r="Q269" s="3"/>
      <c r="R269" s="9">
        <f t="shared" si="24"/>
        <v>0</v>
      </c>
    </row>
    <row r="270" spans="1:18" x14ac:dyDescent="0.25">
      <c r="A270" s="3" t="s">
        <v>26</v>
      </c>
      <c r="B270" s="3" t="s">
        <v>27</v>
      </c>
      <c r="C270" s="4">
        <v>2014</v>
      </c>
      <c r="D270" s="3">
        <v>11</v>
      </c>
      <c r="E270" s="3">
        <v>3</v>
      </c>
      <c r="F270" s="3">
        <v>41</v>
      </c>
      <c r="G270" s="13">
        <v>41746</v>
      </c>
      <c r="H270">
        <v>120</v>
      </c>
      <c r="I270">
        <v>150</v>
      </c>
      <c r="J270">
        <v>6.9719282098481397E-2</v>
      </c>
      <c r="L270">
        <v>0.59302166743365547</v>
      </c>
      <c r="M270">
        <v>4.1172000498542721E-2</v>
      </c>
      <c r="N270" s="3">
        <f t="shared" si="21"/>
        <v>0</v>
      </c>
      <c r="O270" s="3">
        <f t="shared" si="22"/>
        <v>30</v>
      </c>
      <c r="P270" s="3">
        <f t="shared" si="23"/>
        <v>0</v>
      </c>
      <c r="Q270" s="3"/>
      <c r="R270" s="9">
        <f t="shared" si="24"/>
        <v>0</v>
      </c>
    </row>
    <row r="271" spans="1:18" x14ac:dyDescent="0.25">
      <c r="A271" s="3" t="s">
        <v>26</v>
      </c>
      <c r="B271" s="3" t="s">
        <v>27</v>
      </c>
      <c r="C271" s="4">
        <v>2014</v>
      </c>
      <c r="D271" s="3">
        <v>13</v>
      </c>
      <c r="E271" s="3">
        <v>3</v>
      </c>
      <c r="F271" s="3">
        <v>42</v>
      </c>
      <c r="G271" s="13">
        <v>41746</v>
      </c>
      <c r="H271">
        <v>120</v>
      </c>
      <c r="I271">
        <v>150</v>
      </c>
      <c r="J271">
        <v>9.788654060066751E-2</v>
      </c>
      <c r="L271">
        <v>0.14718103448275863</v>
      </c>
      <c r="M271">
        <v>0.6242344827586207</v>
      </c>
      <c r="N271" s="3">
        <f t="shared" si="21"/>
        <v>0</v>
      </c>
      <c r="O271" s="3">
        <f t="shared" si="22"/>
        <v>30</v>
      </c>
      <c r="P271" s="3">
        <f t="shared" si="23"/>
        <v>0</v>
      </c>
      <c r="Q271" s="3"/>
      <c r="R271" s="9">
        <f t="shared" si="24"/>
        <v>0</v>
      </c>
    </row>
    <row r="272" spans="1:18" x14ac:dyDescent="0.25">
      <c r="A272" s="3" t="s">
        <v>26</v>
      </c>
      <c r="B272" s="3" t="s">
        <v>27</v>
      </c>
      <c r="C272" s="4">
        <v>2014</v>
      </c>
      <c r="D272" s="3">
        <v>2</v>
      </c>
      <c r="E272" s="3">
        <v>4</v>
      </c>
      <c r="F272" s="3">
        <v>43</v>
      </c>
      <c r="G272" s="13">
        <v>41746</v>
      </c>
      <c r="H272">
        <v>120</v>
      </c>
      <c r="I272">
        <v>150</v>
      </c>
      <c r="J272">
        <v>6.0446450965638422E-2</v>
      </c>
      <c r="L272">
        <v>0.8319692960454812</v>
      </c>
      <c r="M272">
        <v>3.2523840887049582</v>
      </c>
      <c r="N272" s="3">
        <f t="shared" si="21"/>
        <v>0</v>
      </c>
      <c r="O272" s="3">
        <f t="shared" si="22"/>
        <v>30</v>
      </c>
      <c r="P272" s="3">
        <f t="shared" si="23"/>
        <v>0</v>
      </c>
      <c r="Q272" s="3"/>
      <c r="R272" s="9">
        <f t="shared" si="24"/>
        <v>0</v>
      </c>
    </row>
    <row r="273" spans="1:18" x14ac:dyDescent="0.25">
      <c r="A273" s="3" t="s">
        <v>26</v>
      </c>
      <c r="B273" s="3" t="s">
        <v>27</v>
      </c>
      <c r="C273" s="4">
        <v>2014</v>
      </c>
      <c r="D273" s="3">
        <v>4</v>
      </c>
      <c r="E273" s="3">
        <v>4</v>
      </c>
      <c r="F273" s="3">
        <v>44</v>
      </c>
      <c r="G273" s="13">
        <v>41746</v>
      </c>
      <c r="H273">
        <v>120</v>
      </c>
      <c r="I273">
        <v>150</v>
      </c>
      <c r="J273">
        <v>6.5550336940984139E-2</v>
      </c>
      <c r="L273">
        <v>9.9432929004152175</v>
      </c>
      <c r="M273">
        <v>14.930685525832139</v>
      </c>
      <c r="N273" s="3">
        <f t="shared" si="21"/>
        <v>0</v>
      </c>
      <c r="O273" s="3">
        <f t="shared" si="22"/>
        <v>30</v>
      </c>
      <c r="P273" s="3">
        <f t="shared" si="23"/>
        <v>0</v>
      </c>
      <c r="Q273" s="3"/>
      <c r="R273" s="9">
        <f t="shared" si="24"/>
        <v>0</v>
      </c>
    </row>
    <row r="274" spans="1:18" x14ac:dyDescent="0.25">
      <c r="A274" s="3" t="s">
        <v>26</v>
      </c>
      <c r="B274" s="3" t="s">
        <v>27</v>
      </c>
      <c r="C274" s="4">
        <v>2014</v>
      </c>
      <c r="D274" s="3">
        <v>8</v>
      </c>
      <c r="E274" s="3">
        <v>4</v>
      </c>
      <c r="F274" s="3">
        <v>45</v>
      </c>
      <c r="G274" s="13">
        <v>41746</v>
      </c>
      <c r="H274">
        <v>120</v>
      </c>
      <c r="I274">
        <v>150</v>
      </c>
      <c r="J274">
        <v>8.4685114503816716E-2</v>
      </c>
      <c r="L274">
        <v>0.7919235050890584</v>
      </c>
      <c r="M274">
        <v>6.5103248638279245</v>
      </c>
      <c r="N274" s="3">
        <f t="shared" si="21"/>
        <v>0</v>
      </c>
      <c r="O274" s="3">
        <f t="shared" si="22"/>
        <v>30</v>
      </c>
      <c r="P274" s="3">
        <f t="shared" si="23"/>
        <v>0</v>
      </c>
      <c r="Q274" s="3"/>
      <c r="R274" s="9">
        <f t="shared" si="24"/>
        <v>0</v>
      </c>
    </row>
    <row r="275" spans="1:18" x14ac:dyDescent="0.25">
      <c r="A275" s="3" t="s">
        <v>26</v>
      </c>
      <c r="B275" s="3" t="s">
        <v>27</v>
      </c>
      <c r="C275" s="4">
        <v>2014</v>
      </c>
      <c r="D275" s="3">
        <v>7</v>
      </c>
      <c r="E275" s="3">
        <v>4</v>
      </c>
      <c r="F275" s="3">
        <v>47</v>
      </c>
      <c r="G275" s="13">
        <v>41746</v>
      </c>
      <c r="H275">
        <v>120</v>
      </c>
      <c r="I275">
        <v>150</v>
      </c>
      <c r="J275">
        <v>8.5721283370071025E-2</v>
      </c>
      <c r="L275">
        <v>0.49322291615642111</v>
      </c>
      <c r="M275">
        <v>0.99564190444117906</v>
      </c>
      <c r="N275" s="3">
        <f t="shared" si="21"/>
        <v>0</v>
      </c>
      <c r="O275" s="3">
        <f t="shared" si="22"/>
        <v>30</v>
      </c>
      <c r="P275" s="3">
        <f t="shared" si="23"/>
        <v>0</v>
      </c>
      <c r="Q275" s="3"/>
      <c r="R275" s="9">
        <f t="shared" si="24"/>
        <v>0</v>
      </c>
    </row>
    <row r="276" spans="1:18" x14ac:dyDescent="0.25">
      <c r="A276" s="3" t="s">
        <v>26</v>
      </c>
      <c r="B276" s="3" t="s">
        <v>27</v>
      </c>
      <c r="C276" s="4">
        <v>2014</v>
      </c>
      <c r="D276" s="3">
        <v>5</v>
      </c>
      <c r="E276" s="3">
        <v>4</v>
      </c>
      <c r="F276" s="3">
        <v>48</v>
      </c>
      <c r="G276" s="13">
        <v>41746</v>
      </c>
      <c r="H276">
        <v>120</v>
      </c>
      <c r="I276">
        <v>150</v>
      </c>
      <c r="J276">
        <v>7.7282795963573722E-2</v>
      </c>
      <c r="L276">
        <v>0.8321464127492002</v>
      </c>
      <c r="M276">
        <v>0.56366789933546646</v>
      </c>
      <c r="N276" s="3">
        <f t="shared" si="21"/>
        <v>0</v>
      </c>
      <c r="O276" s="3">
        <f t="shared" si="22"/>
        <v>30</v>
      </c>
      <c r="P276" s="3">
        <f t="shared" si="23"/>
        <v>0</v>
      </c>
      <c r="Q276" s="3"/>
      <c r="R276" s="9">
        <f t="shared" si="24"/>
        <v>0</v>
      </c>
    </row>
    <row r="277" spans="1:18" x14ac:dyDescent="0.25">
      <c r="A277" s="3" t="s">
        <v>26</v>
      </c>
      <c r="B277" s="3" t="s">
        <v>27</v>
      </c>
      <c r="C277" s="4">
        <v>2014</v>
      </c>
      <c r="D277" s="3">
        <v>9</v>
      </c>
      <c r="E277" s="3">
        <v>4</v>
      </c>
      <c r="F277" s="3">
        <v>50</v>
      </c>
      <c r="G277" s="13">
        <v>41746</v>
      </c>
      <c r="H277">
        <v>120</v>
      </c>
      <c r="I277">
        <v>150</v>
      </c>
      <c r="J277">
        <v>0.10241273100616041</v>
      </c>
      <c r="L277">
        <v>0.87928838338466819</v>
      </c>
      <c r="M277">
        <v>2.3359252673682418</v>
      </c>
      <c r="N277" s="3">
        <f t="shared" si="21"/>
        <v>0</v>
      </c>
      <c r="O277" s="3">
        <f t="shared" si="22"/>
        <v>30</v>
      </c>
      <c r="P277" s="3">
        <f t="shared" si="23"/>
        <v>0</v>
      </c>
      <c r="Q277" s="3"/>
      <c r="R277" s="9">
        <f t="shared" si="24"/>
        <v>0</v>
      </c>
    </row>
    <row r="278" spans="1:18" x14ac:dyDescent="0.25">
      <c r="A278" s="3" t="s">
        <v>26</v>
      </c>
      <c r="B278" s="3" t="s">
        <v>27</v>
      </c>
      <c r="C278" s="4">
        <v>2014</v>
      </c>
      <c r="D278" s="3">
        <v>1</v>
      </c>
      <c r="E278" s="3">
        <v>4</v>
      </c>
      <c r="F278" s="3">
        <v>52</v>
      </c>
      <c r="G278" s="13">
        <v>41746</v>
      </c>
      <c r="H278">
        <v>120</v>
      </c>
      <c r="I278">
        <v>150</v>
      </c>
      <c r="J278">
        <v>6.9311445508435751E-2</v>
      </c>
      <c r="L278">
        <v>0.38121236130110953</v>
      </c>
      <c r="M278">
        <v>2.7827371181030545E-2</v>
      </c>
      <c r="N278" s="3">
        <f t="shared" si="21"/>
        <v>0</v>
      </c>
      <c r="O278" s="3">
        <f t="shared" si="22"/>
        <v>30</v>
      </c>
      <c r="P278" s="3">
        <f t="shared" si="23"/>
        <v>0</v>
      </c>
      <c r="Q278" s="3"/>
      <c r="R278" s="9">
        <f t="shared" si="24"/>
        <v>0</v>
      </c>
    </row>
    <row r="279" spans="1:18" x14ac:dyDescent="0.25">
      <c r="A279" s="3" t="s">
        <v>26</v>
      </c>
      <c r="B279" s="3" t="s">
        <v>27</v>
      </c>
      <c r="C279" s="4">
        <v>2014</v>
      </c>
      <c r="D279" s="3">
        <v>11</v>
      </c>
      <c r="E279" s="3">
        <v>4</v>
      </c>
      <c r="F279" s="3">
        <v>53</v>
      </c>
      <c r="G279" s="13">
        <v>41746</v>
      </c>
      <c r="H279">
        <v>120</v>
      </c>
      <c r="I279">
        <v>150</v>
      </c>
      <c r="J279">
        <v>6.8502503413746141E-2</v>
      </c>
      <c r="L279">
        <v>0.82839926604460634</v>
      </c>
      <c r="M279">
        <v>4.3171694355939913E-2</v>
      </c>
      <c r="N279" s="3">
        <f t="shared" si="21"/>
        <v>0</v>
      </c>
      <c r="O279" s="3">
        <f t="shared" si="22"/>
        <v>30</v>
      </c>
      <c r="P279" s="3">
        <f t="shared" si="23"/>
        <v>0</v>
      </c>
      <c r="Q279" s="3"/>
      <c r="R279" s="9">
        <f t="shared" si="24"/>
        <v>0</v>
      </c>
    </row>
    <row r="280" spans="1:18" x14ac:dyDescent="0.25">
      <c r="A280" s="3" t="s">
        <v>26</v>
      </c>
      <c r="B280" s="3" t="s">
        <v>27</v>
      </c>
      <c r="C280" s="4">
        <v>2014</v>
      </c>
      <c r="D280" s="3">
        <v>13</v>
      </c>
      <c r="E280" s="3">
        <v>4</v>
      </c>
      <c r="F280" s="3">
        <v>54</v>
      </c>
      <c r="G280" s="13">
        <v>41746</v>
      </c>
      <c r="H280">
        <v>120</v>
      </c>
      <c r="I280">
        <v>150</v>
      </c>
      <c r="J280">
        <v>9.393702836325786E-2</v>
      </c>
      <c r="L280">
        <v>0.54777393963049703</v>
      </c>
      <c r="M280">
        <v>0.89386007329343398</v>
      </c>
      <c r="N280" s="3">
        <f t="shared" si="21"/>
        <v>0</v>
      </c>
      <c r="O280" s="3">
        <f t="shared" si="22"/>
        <v>30</v>
      </c>
      <c r="P280" s="3">
        <f t="shared" si="23"/>
        <v>0</v>
      </c>
      <c r="Q280" s="3"/>
      <c r="R280" s="9">
        <f t="shared" si="24"/>
        <v>0</v>
      </c>
    </row>
    <row r="281" spans="1:18" x14ac:dyDescent="0.25">
      <c r="A281" s="3" t="s">
        <v>26</v>
      </c>
      <c r="B281" s="3" t="s">
        <v>27</v>
      </c>
      <c r="C281" s="4">
        <v>2014</v>
      </c>
      <c r="D281" s="3">
        <v>14</v>
      </c>
      <c r="E281" s="3">
        <v>4</v>
      </c>
      <c r="F281" s="3">
        <v>56</v>
      </c>
      <c r="G281" s="13">
        <v>41746</v>
      </c>
      <c r="H281">
        <v>120</v>
      </c>
      <c r="I281">
        <v>150</v>
      </c>
      <c r="J281">
        <v>9.754877438719374E-2</v>
      </c>
      <c r="L281">
        <v>0.780001667500417</v>
      </c>
      <c r="M281">
        <v>1.3778239036184763</v>
      </c>
      <c r="N281" s="3">
        <f t="shared" si="21"/>
        <v>0</v>
      </c>
      <c r="O281" s="3">
        <f t="shared" si="22"/>
        <v>30</v>
      </c>
      <c r="P281" s="3">
        <f t="shared" si="23"/>
        <v>0</v>
      </c>
      <c r="Q281" s="3"/>
      <c r="R281" s="9">
        <f t="shared" si="24"/>
        <v>0</v>
      </c>
    </row>
    <row r="282" spans="1:18" x14ac:dyDescent="0.25">
      <c r="N282" s="3">
        <f t="shared" si="21"/>
        <v>0</v>
      </c>
      <c r="O282" s="3">
        <f t="shared" si="22"/>
        <v>0</v>
      </c>
      <c r="P282" s="3">
        <f t="shared" si="23"/>
        <v>0</v>
      </c>
      <c r="Q282" s="3"/>
      <c r="R282" s="9">
        <f t="shared" si="24"/>
        <v>0</v>
      </c>
    </row>
    <row r="283" spans="1:18" x14ac:dyDescent="0.25">
      <c r="N283" s="3">
        <f t="shared" si="21"/>
        <v>0</v>
      </c>
      <c r="O283" s="3">
        <f t="shared" si="22"/>
        <v>0</v>
      </c>
      <c r="P283" s="3">
        <f t="shared" si="23"/>
        <v>0</v>
      </c>
      <c r="Q283" s="3"/>
      <c r="R283" s="9">
        <f t="shared" si="24"/>
        <v>0</v>
      </c>
    </row>
    <row r="284" spans="1:18" x14ac:dyDescent="0.25">
      <c r="N284" s="3">
        <f t="shared" si="21"/>
        <v>0</v>
      </c>
      <c r="O284" s="3">
        <f t="shared" si="22"/>
        <v>0</v>
      </c>
      <c r="P284" s="3">
        <f t="shared" si="23"/>
        <v>0</v>
      </c>
      <c r="Q284" s="3"/>
      <c r="R284" s="9">
        <f t="shared" si="24"/>
        <v>0</v>
      </c>
    </row>
    <row r="285" spans="1:18" x14ac:dyDescent="0.25">
      <c r="N285" s="3">
        <f t="shared" si="21"/>
        <v>0</v>
      </c>
      <c r="O285" s="3">
        <f t="shared" si="22"/>
        <v>0</v>
      </c>
      <c r="P285" s="3">
        <f t="shared" si="23"/>
        <v>0</v>
      </c>
      <c r="Q285" s="3"/>
      <c r="R285" s="9">
        <f t="shared" si="24"/>
        <v>0</v>
      </c>
    </row>
    <row r="286" spans="1:18" x14ac:dyDescent="0.25">
      <c r="N286" s="3">
        <f t="shared" si="21"/>
        <v>0</v>
      </c>
      <c r="O286" s="3">
        <f t="shared" si="22"/>
        <v>0</v>
      </c>
      <c r="P286" s="3">
        <f t="shared" si="23"/>
        <v>0</v>
      </c>
      <c r="Q286" s="3"/>
      <c r="R286" s="9">
        <f t="shared" si="24"/>
        <v>0</v>
      </c>
    </row>
    <row r="287" spans="1:18" x14ac:dyDescent="0.25">
      <c r="N287" s="3">
        <f t="shared" si="21"/>
        <v>0</v>
      </c>
      <c r="O287" s="3">
        <f t="shared" si="22"/>
        <v>0</v>
      </c>
      <c r="P287" s="3">
        <f t="shared" si="23"/>
        <v>0</v>
      </c>
      <c r="Q287" s="3"/>
      <c r="R287" s="9">
        <f t="shared" si="24"/>
        <v>0</v>
      </c>
    </row>
    <row r="288" spans="1:18" x14ac:dyDescent="0.25">
      <c r="N288" s="3">
        <f t="shared" si="21"/>
        <v>0</v>
      </c>
      <c r="O288" s="3">
        <f t="shared" si="22"/>
        <v>0</v>
      </c>
      <c r="P288" s="3">
        <f t="shared" si="23"/>
        <v>0</v>
      </c>
      <c r="Q288" s="3"/>
      <c r="R288" s="9">
        <f t="shared" si="24"/>
        <v>0</v>
      </c>
    </row>
    <row r="289" spans="14:18" x14ac:dyDescent="0.25">
      <c r="N289" s="3">
        <f t="shared" si="21"/>
        <v>0</v>
      </c>
      <c r="O289" s="3">
        <f t="shared" si="22"/>
        <v>0</v>
      </c>
      <c r="P289" s="3">
        <f t="shared" si="23"/>
        <v>0</v>
      </c>
      <c r="Q289" s="3"/>
      <c r="R289" s="9">
        <f t="shared" si="24"/>
        <v>0</v>
      </c>
    </row>
    <row r="290" spans="14:18" x14ac:dyDescent="0.25">
      <c r="N290" s="3">
        <f t="shared" si="21"/>
        <v>0</v>
      </c>
      <c r="O290" s="3">
        <f t="shared" si="22"/>
        <v>0</v>
      </c>
      <c r="P290" s="3">
        <f t="shared" si="23"/>
        <v>0</v>
      </c>
      <c r="Q290" s="3"/>
      <c r="R290" s="9">
        <f t="shared" si="24"/>
        <v>0</v>
      </c>
    </row>
    <row r="291" spans="14:18" x14ac:dyDescent="0.25">
      <c r="N291" s="3">
        <f t="shared" si="21"/>
        <v>0</v>
      </c>
      <c r="O291" s="3">
        <f t="shared" si="22"/>
        <v>0</v>
      </c>
      <c r="P291" s="3">
        <f t="shared" si="23"/>
        <v>0</v>
      </c>
      <c r="Q291" s="3"/>
      <c r="R291" s="9">
        <f t="shared" si="24"/>
        <v>0</v>
      </c>
    </row>
    <row r="292" spans="14:18" x14ac:dyDescent="0.25">
      <c r="N292" s="3">
        <f t="shared" si="21"/>
        <v>0</v>
      </c>
      <c r="O292" s="3">
        <f t="shared" si="22"/>
        <v>0</v>
      </c>
      <c r="P292" s="3">
        <f t="shared" si="23"/>
        <v>0</v>
      </c>
      <c r="Q292" s="3"/>
      <c r="R292" s="9">
        <f t="shared" si="24"/>
        <v>0</v>
      </c>
    </row>
    <row r="293" spans="14:18" x14ac:dyDescent="0.25">
      <c r="N293" s="3">
        <f t="shared" si="21"/>
        <v>0</v>
      </c>
      <c r="O293" s="3">
        <f t="shared" si="22"/>
        <v>0</v>
      </c>
      <c r="P293" s="3">
        <f t="shared" si="23"/>
        <v>0</v>
      </c>
      <c r="Q293" s="3"/>
      <c r="R293" s="9">
        <f t="shared" si="24"/>
        <v>0</v>
      </c>
    </row>
    <row r="294" spans="14:18" x14ac:dyDescent="0.25">
      <c r="N294" s="3">
        <f t="shared" si="21"/>
        <v>0</v>
      </c>
      <c r="O294" s="3">
        <f t="shared" si="22"/>
        <v>0</v>
      </c>
      <c r="P294" s="3">
        <f t="shared" si="23"/>
        <v>0</v>
      </c>
      <c r="Q294" s="3"/>
      <c r="R294" s="9">
        <f t="shared" si="24"/>
        <v>0</v>
      </c>
    </row>
    <row r="295" spans="14:18" x14ac:dyDescent="0.25">
      <c r="N295" s="3">
        <f t="shared" si="21"/>
        <v>0</v>
      </c>
      <c r="O295" s="3">
        <f t="shared" si="22"/>
        <v>0</v>
      </c>
      <c r="P295" s="3">
        <f t="shared" si="23"/>
        <v>0</v>
      </c>
      <c r="Q295" s="3"/>
      <c r="R295" s="9">
        <f t="shared" si="24"/>
        <v>0</v>
      </c>
    </row>
    <row r="296" spans="14:18" x14ac:dyDescent="0.25">
      <c r="N296" s="3">
        <f t="shared" si="21"/>
        <v>0</v>
      </c>
      <c r="O296" s="3">
        <f t="shared" si="22"/>
        <v>0</v>
      </c>
      <c r="P296" s="3">
        <f t="shared" si="23"/>
        <v>0</v>
      </c>
      <c r="Q296" s="3"/>
      <c r="R296" s="9">
        <f t="shared" si="24"/>
        <v>0</v>
      </c>
    </row>
    <row r="297" spans="14:18" x14ac:dyDescent="0.25">
      <c r="N297" s="3">
        <f t="shared" si="21"/>
        <v>0</v>
      </c>
      <c r="O297" s="3">
        <f t="shared" si="22"/>
        <v>0</v>
      </c>
      <c r="P297" s="3">
        <f t="shared" si="23"/>
        <v>0</v>
      </c>
      <c r="Q297" s="3"/>
      <c r="R297" s="9">
        <f t="shared" si="24"/>
        <v>0</v>
      </c>
    </row>
    <row r="298" spans="14:18" x14ac:dyDescent="0.25">
      <c r="N298" s="3">
        <f t="shared" si="21"/>
        <v>0</v>
      </c>
      <c r="O298" s="3">
        <f t="shared" si="22"/>
        <v>0</v>
      </c>
      <c r="P298" s="3">
        <f t="shared" si="23"/>
        <v>0</v>
      </c>
      <c r="Q298" s="3"/>
      <c r="R298" s="9">
        <f t="shared" si="24"/>
        <v>0</v>
      </c>
    </row>
    <row r="299" spans="14:18" x14ac:dyDescent="0.25">
      <c r="N299" s="3">
        <f t="shared" si="21"/>
        <v>0</v>
      </c>
      <c r="O299" s="3">
        <f t="shared" si="22"/>
        <v>0</v>
      </c>
      <c r="P299" s="3">
        <f t="shared" si="23"/>
        <v>0</v>
      </c>
      <c r="Q299" s="3"/>
      <c r="R299" s="9">
        <f t="shared" si="24"/>
        <v>0</v>
      </c>
    </row>
    <row r="300" spans="14:18" x14ac:dyDescent="0.25">
      <c r="N300" s="3">
        <f t="shared" si="21"/>
        <v>0</v>
      </c>
      <c r="O300" s="3">
        <f t="shared" si="22"/>
        <v>0</v>
      </c>
      <c r="P300" s="3">
        <f t="shared" si="23"/>
        <v>0</v>
      </c>
      <c r="Q300" s="3"/>
      <c r="R300" s="9">
        <f t="shared" si="24"/>
        <v>0</v>
      </c>
    </row>
    <row r="301" spans="14:18" x14ac:dyDescent="0.25">
      <c r="N301" s="3">
        <f t="shared" si="21"/>
        <v>0</v>
      </c>
      <c r="O301" s="3">
        <f t="shared" si="22"/>
        <v>0</v>
      </c>
      <c r="P301" s="3">
        <f t="shared" si="23"/>
        <v>0</v>
      </c>
      <c r="Q301" s="3"/>
      <c r="R301" s="9">
        <f t="shared" si="24"/>
        <v>0</v>
      </c>
    </row>
    <row r="302" spans="14:18" x14ac:dyDescent="0.25">
      <c r="N302" s="3">
        <f t="shared" si="21"/>
        <v>0</v>
      </c>
      <c r="O302" s="3">
        <f t="shared" si="22"/>
        <v>0</v>
      </c>
      <c r="P302" s="3">
        <f t="shared" si="23"/>
        <v>0</v>
      </c>
      <c r="Q302" s="3"/>
      <c r="R302" s="9">
        <f t="shared" si="24"/>
        <v>0</v>
      </c>
    </row>
    <row r="303" spans="14:18" x14ac:dyDescent="0.25">
      <c r="N303" s="3">
        <f t="shared" si="21"/>
        <v>0</v>
      </c>
      <c r="O303" s="3">
        <f t="shared" si="22"/>
        <v>0</v>
      </c>
      <c r="P303" s="3">
        <f t="shared" si="23"/>
        <v>0</v>
      </c>
      <c r="Q303" s="3"/>
      <c r="R303" s="9">
        <f t="shared" si="24"/>
        <v>0</v>
      </c>
    </row>
    <row r="304" spans="14:18" x14ac:dyDescent="0.25">
      <c r="N304" s="3">
        <f t="shared" si="21"/>
        <v>0</v>
      </c>
      <c r="O304" s="3">
        <f t="shared" si="22"/>
        <v>0</v>
      </c>
      <c r="P304" s="3">
        <f t="shared" si="23"/>
        <v>0</v>
      </c>
      <c r="Q304" s="3">
        <f t="shared" ref="Q304:Q335" si="25">P304*L304*(1/1000000)</f>
        <v>0</v>
      </c>
      <c r="R304" s="9">
        <f t="shared" si="24"/>
        <v>0</v>
      </c>
    </row>
    <row r="305" spans="14:18" x14ac:dyDescent="0.25">
      <c r="N305" s="3">
        <f t="shared" si="21"/>
        <v>0</v>
      </c>
      <c r="O305" s="3">
        <f t="shared" si="22"/>
        <v>0</v>
      </c>
      <c r="P305" s="3">
        <f t="shared" si="23"/>
        <v>0</v>
      </c>
      <c r="Q305" s="3">
        <f t="shared" si="25"/>
        <v>0</v>
      </c>
      <c r="R305" s="9">
        <f t="shared" si="24"/>
        <v>0</v>
      </c>
    </row>
    <row r="306" spans="14:18" x14ac:dyDescent="0.25">
      <c r="N306" s="3">
        <f t="shared" si="21"/>
        <v>0</v>
      </c>
      <c r="O306" s="3">
        <f t="shared" si="22"/>
        <v>0</v>
      </c>
      <c r="P306" s="3">
        <f t="shared" si="23"/>
        <v>0</v>
      </c>
      <c r="Q306" s="3">
        <f t="shared" si="25"/>
        <v>0</v>
      </c>
      <c r="R306" s="9">
        <f t="shared" si="24"/>
        <v>0</v>
      </c>
    </row>
    <row r="307" spans="14:18" x14ac:dyDescent="0.25">
      <c r="N307" s="3">
        <f t="shared" si="21"/>
        <v>0</v>
      </c>
      <c r="O307" s="3">
        <f t="shared" si="22"/>
        <v>0</v>
      </c>
      <c r="P307" s="3">
        <f t="shared" si="23"/>
        <v>0</v>
      </c>
      <c r="Q307" s="3">
        <f t="shared" si="25"/>
        <v>0</v>
      </c>
      <c r="R307" s="9">
        <f t="shared" si="24"/>
        <v>0</v>
      </c>
    </row>
    <row r="308" spans="14:18" x14ac:dyDescent="0.25">
      <c r="N308" s="3">
        <f t="shared" si="21"/>
        <v>0</v>
      </c>
      <c r="O308" s="3">
        <f t="shared" si="22"/>
        <v>0</v>
      </c>
      <c r="P308" s="3">
        <f t="shared" si="23"/>
        <v>0</v>
      </c>
      <c r="Q308" s="3">
        <f t="shared" si="25"/>
        <v>0</v>
      </c>
      <c r="R308" s="9">
        <f t="shared" si="24"/>
        <v>0</v>
      </c>
    </row>
    <row r="309" spans="14:18" x14ac:dyDescent="0.25">
      <c r="N309" s="3">
        <f t="shared" si="21"/>
        <v>0</v>
      </c>
      <c r="O309" s="3">
        <f t="shared" si="22"/>
        <v>0</v>
      </c>
      <c r="P309" s="3">
        <f t="shared" si="23"/>
        <v>0</v>
      </c>
      <c r="Q309" s="3">
        <f t="shared" si="25"/>
        <v>0</v>
      </c>
      <c r="R309" s="9">
        <f t="shared" si="24"/>
        <v>0</v>
      </c>
    </row>
    <row r="310" spans="14:18" x14ac:dyDescent="0.25">
      <c r="N310" s="3">
        <f t="shared" si="21"/>
        <v>0</v>
      </c>
      <c r="O310" s="3">
        <f t="shared" si="22"/>
        <v>0</v>
      </c>
      <c r="P310" s="3">
        <f t="shared" si="23"/>
        <v>0</v>
      </c>
      <c r="Q310" s="3">
        <f t="shared" si="25"/>
        <v>0</v>
      </c>
      <c r="R310" s="9">
        <f t="shared" si="24"/>
        <v>0</v>
      </c>
    </row>
    <row r="311" spans="14:18" x14ac:dyDescent="0.25">
      <c r="N311" s="3">
        <f t="shared" si="21"/>
        <v>0</v>
      </c>
      <c r="O311" s="3">
        <f t="shared" si="22"/>
        <v>0</v>
      </c>
      <c r="P311" s="3">
        <f t="shared" si="23"/>
        <v>0</v>
      </c>
      <c r="Q311" s="3">
        <f t="shared" si="25"/>
        <v>0</v>
      </c>
      <c r="R311" s="9">
        <f t="shared" si="24"/>
        <v>0</v>
      </c>
    </row>
    <row r="312" spans="14:18" x14ac:dyDescent="0.25">
      <c r="N312" s="3">
        <f t="shared" si="21"/>
        <v>0</v>
      </c>
      <c r="O312" s="3">
        <f t="shared" si="22"/>
        <v>0</v>
      </c>
      <c r="P312" s="3">
        <f t="shared" si="23"/>
        <v>0</v>
      </c>
      <c r="Q312" s="3">
        <f t="shared" si="25"/>
        <v>0</v>
      </c>
      <c r="R312" s="9">
        <f t="shared" si="24"/>
        <v>0</v>
      </c>
    </row>
    <row r="313" spans="14:18" x14ac:dyDescent="0.25">
      <c r="N313" s="3">
        <f t="shared" si="21"/>
        <v>0</v>
      </c>
      <c r="O313" s="3">
        <f t="shared" si="22"/>
        <v>0</v>
      </c>
      <c r="P313" s="3">
        <f t="shared" si="23"/>
        <v>0</v>
      </c>
      <c r="Q313" s="3">
        <f t="shared" si="25"/>
        <v>0</v>
      </c>
      <c r="R313" s="9">
        <f t="shared" si="24"/>
        <v>0</v>
      </c>
    </row>
    <row r="314" spans="14:18" x14ac:dyDescent="0.25">
      <c r="N314" s="3">
        <f t="shared" si="21"/>
        <v>0</v>
      </c>
      <c r="O314" s="3">
        <f t="shared" si="22"/>
        <v>0</v>
      </c>
      <c r="P314" s="3">
        <f t="shared" si="23"/>
        <v>0</v>
      </c>
      <c r="Q314" s="3">
        <f t="shared" si="25"/>
        <v>0</v>
      </c>
      <c r="R314" s="9">
        <f t="shared" si="24"/>
        <v>0</v>
      </c>
    </row>
    <row r="315" spans="14:18" x14ac:dyDescent="0.25">
      <c r="N315" s="3">
        <f t="shared" si="21"/>
        <v>0</v>
      </c>
      <c r="O315" s="3">
        <f t="shared" si="22"/>
        <v>0</v>
      </c>
      <c r="P315" s="3">
        <f t="shared" si="23"/>
        <v>0</v>
      </c>
      <c r="Q315" s="3">
        <f t="shared" si="25"/>
        <v>0</v>
      </c>
      <c r="R315" s="9">
        <f t="shared" si="24"/>
        <v>0</v>
      </c>
    </row>
    <row r="316" spans="14:18" x14ac:dyDescent="0.25">
      <c r="N316" s="3">
        <f t="shared" si="21"/>
        <v>0</v>
      </c>
      <c r="O316" s="3">
        <f t="shared" si="22"/>
        <v>0</v>
      </c>
      <c r="P316" s="3">
        <f t="shared" si="23"/>
        <v>0</v>
      </c>
      <c r="Q316" s="3">
        <f t="shared" si="25"/>
        <v>0</v>
      </c>
      <c r="R316" s="9">
        <f t="shared" si="24"/>
        <v>0</v>
      </c>
    </row>
    <row r="317" spans="14:18" x14ac:dyDescent="0.25">
      <c r="N317" s="3">
        <f t="shared" si="21"/>
        <v>0</v>
      </c>
      <c r="O317" s="3">
        <f t="shared" si="22"/>
        <v>0</v>
      </c>
      <c r="P317" s="3">
        <f t="shared" si="23"/>
        <v>0</v>
      </c>
      <c r="Q317" s="3">
        <f t="shared" si="25"/>
        <v>0</v>
      </c>
      <c r="R317" s="9">
        <f t="shared" si="24"/>
        <v>0</v>
      </c>
    </row>
    <row r="318" spans="14:18" x14ac:dyDescent="0.25">
      <c r="N318" s="3">
        <f t="shared" si="21"/>
        <v>0</v>
      </c>
      <c r="O318" s="3">
        <f t="shared" si="22"/>
        <v>0</v>
      </c>
      <c r="P318" s="3">
        <f t="shared" si="23"/>
        <v>0</v>
      </c>
      <c r="Q318" s="3">
        <f t="shared" si="25"/>
        <v>0</v>
      </c>
      <c r="R318" s="9">
        <f t="shared" si="24"/>
        <v>0</v>
      </c>
    </row>
    <row r="319" spans="14:18" x14ac:dyDescent="0.25">
      <c r="N319" s="3">
        <f t="shared" si="21"/>
        <v>0</v>
      </c>
      <c r="O319" s="3">
        <f t="shared" si="22"/>
        <v>0</v>
      </c>
      <c r="P319" s="3">
        <f t="shared" si="23"/>
        <v>0</v>
      </c>
      <c r="Q319" s="3">
        <f t="shared" si="25"/>
        <v>0</v>
      </c>
      <c r="R319" s="9">
        <f t="shared" si="24"/>
        <v>0</v>
      </c>
    </row>
    <row r="320" spans="14:18" x14ac:dyDescent="0.25">
      <c r="N320" s="3">
        <f t="shared" si="21"/>
        <v>0</v>
      </c>
      <c r="O320" s="3">
        <f t="shared" si="22"/>
        <v>0</v>
      </c>
      <c r="P320" s="3">
        <f t="shared" si="23"/>
        <v>0</v>
      </c>
      <c r="Q320" s="3">
        <f t="shared" si="25"/>
        <v>0</v>
      </c>
      <c r="R320" s="9">
        <f t="shared" si="24"/>
        <v>0</v>
      </c>
    </row>
    <row r="321" spans="14:18" x14ac:dyDescent="0.25">
      <c r="N321" s="3">
        <f t="shared" si="21"/>
        <v>0</v>
      </c>
      <c r="O321" s="3">
        <f t="shared" si="22"/>
        <v>0</v>
      </c>
      <c r="P321" s="3">
        <f t="shared" si="23"/>
        <v>0</v>
      </c>
      <c r="Q321" s="3">
        <f t="shared" si="25"/>
        <v>0</v>
      </c>
      <c r="R321" s="9">
        <f t="shared" si="24"/>
        <v>0</v>
      </c>
    </row>
    <row r="322" spans="14:18" x14ac:dyDescent="0.25">
      <c r="N322" s="3">
        <f t="shared" ref="N322:N385" si="26">IF(I322=10, 1417, IF(I322=20, 1417, IF(I322=30, 1417, IF(I322=60, 1341, IF(I322=90, 1391, IF(I322=120, 1400, 0))))))</f>
        <v>0</v>
      </c>
      <c r="O322" s="3">
        <f t="shared" ref="O322:O385" si="27">I322-H322</f>
        <v>0</v>
      </c>
      <c r="P322" s="3">
        <f t="shared" ref="P322:P385" si="28">(O322/100)*10000*N322</f>
        <v>0</v>
      </c>
      <c r="Q322" s="3">
        <f t="shared" si="25"/>
        <v>0</v>
      </c>
      <c r="R322" s="9">
        <f t="shared" ref="R322:R385" si="29">P322*M322*(1/1000000)</f>
        <v>0</v>
      </c>
    </row>
    <row r="323" spans="14:18" x14ac:dyDescent="0.25">
      <c r="N323" s="3">
        <f t="shared" si="26"/>
        <v>0</v>
      </c>
      <c r="O323" s="3">
        <f t="shared" si="27"/>
        <v>0</v>
      </c>
      <c r="P323" s="3">
        <f t="shared" si="28"/>
        <v>0</v>
      </c>
      <c r="Q323" s="3">
        <f t="shared" si="25"/>
        <v>0</v>
      </c>
      <c r="R323" s="9">
        <f t="shared" si="29"/>
        <v>0</v>
      </c>
    </row>
    <row r="324" spans="14:18" x14ac:dyDescent="0.25">
      <c r="N324" s="3">
        <f t="shared" si="26"/>
        <v>0</v>
      </c>
      <c r="O324" s="3">
        <f t="shared" si="27"/>
        <v>0</v>
      </c>
      <c r="P324" s="3">
        <f t="shared" si="28"/>
        <v>0</v>
      </c>
      <c r="Q324" s="3">
        <f t="shared" si="25"/>
        <v>0</v>
      </c>
      <c r="R324" s="9">
        <f t="shared" si="29"/>
        <v>0</v>
      </c>
    </row>
    <row r="325" spans="14:18" x14ac:dyDescent="0.25">
      <c r="N325" s="3">
        <f t="shared" si="26"/>
        <v>0</v>
      </c>
      <c r="O325" s="3">
        <f t="shared" si="27"/>
        <v>0</v>
      </c>
      <c r="P325" s="3">
        <f t="shared" si="28"/>
        <v>0</v>
      </c>
      <c r="Q325" s="3">
        <f t="shared" si="25"/>
        <v>0</v>
      </c>
      <c r="R325" s="9">
        <f t="shared" si="29"/>
        <v>0</v>
      </c>
    </row>
    <row r="326" spans="14:18" x14ac:dyDescent="0.25">
      <c r="N326" s="3">
        <f t="shared" si="26"/>
        <v>0</v>
      </c>
      <c r="O326" s="3">
        <f t="shared" si="27"/>
        <v>0</v>
      </c>
      <c r="P326" s="3">
        <f t="shared" si="28"/>
        <v>0</v>
      </c>
      <c r="Q326" s="3">
        <f t="shared" si="25"/>
        <v>0</v>
      </c>
      <c r="R326" s="9">
        <f t="shared" si="29"/>
        <v>0</v>
      </c>
    </row>
    <row r="327" spans="14:18" x14ac:dyDescent="0.25">
      <c r="N327" s="3">
        <f t="shared" si="26"/>
        <v>0</v>
      </c>
      <c r="O327" s="3">
        <f t="shared" si="27"/>
        <v>0</v>
      </c>
      <c r="P327" s="3">
        <f t="shared" si="28"/>
        <v>0</v>
      </c>
      <c r="Q327" s="3">
        <f t="shared" si="25"/>
        <v>0</v>
      </c>
      <c r="R327" s="9">
        <f t="shared" si="29"/>
        <v>0</v>
      </c>
    </row>
    <row r="328" spans="14:18" x14ac:dyDescent="0.25">
      <c r="N328" s="3">
        <f t="shared" si="26"/>
        <v>0</v>
      </c>
      <c r="O328" s="3">
        <f t="shared" si="27"/>
        <v>0</v>
      </c>
      <c r="P328" s="3">
        <f t="shared" si="28"/>
        <v>0</v>
      </c>
      <c r="Q328" s="3">
        <f t="shared" si="25"/>
        <v>0</v>
      </c>
      <c r="R328" s="9">
        <f t="shared" si="29"/>
        <v>0</v>
      </c>
    </row>
    <row r="329" spans="14:18" x14ac:dyDescent="0.25">
      <c r="N329" s="3">
        <f t="shared" si="26"/>
        <v>0</v>
      </c>
      <c r="O329" s="3">
        <f t="shared" si="27"/>
        <v>0</v>
      </c>
      <c r="P329" s="3">
        <f t="shared" si="28"/>
        <v>0</v>
      </c>
      <c r="Q329" s="3">
        <f t="shared" si="25"/>
        <v>0</v>
      </c>
      <c r="R329" s="9">
        <f t="shared" si="29"/>
        <v>0</v>
      </c>
    </row>
    <row r="330" spans="14:18" x14ac:dyDescent="0.25">
      <c r="N330" s="3">
        <f t="shared" si="26"/>
        <v>0</v>
      </c>
      <c r="O330" s="3">
        <f t="shared" si="27"/>
        <v>0</v>
      </c>
      <c r="P330" s="3">
        <f t="shared" si="28"/>
        <v>0</v>
      </c>
      <c r="Q330" s="3">
        <f t="shared" si="25"/>
        <v>0</v>
      </c>
      <c r="R330" s="9">
        <f t="shared" si="29"/>
        <v>0</v>
      </c>
    </row>
    <row r="331" spans="14:18" x14ac:dyDescent="0.25">
      <c r="N331" s="3">
        <f t="shared" si="26"/>
        <v>0</v>
      </c>
      <c r="O331" s="3">
        <f t="shared" si="27"/>
        <v>0</v>
      </c>
      <c r="P331" s="3">
        <f t="shared" si="28"/>
        <v>0</v>
      </c>
      <c r="Q331" s="3">
        <f t="shared" si="25"/>
        <v>0</v>
      </c>
      <c r="R331" s="9">
        <f t="shared" si="29"/>
        <v>0</v>
      </c>
    </row>
    <row r="332" spans="14:18" x14ac:dyDescent="0.25">
      <c r="N332" s="3">
        <f t="shared" si="26"/>
        <v>0</v>
      </c>
      <c r="O332" s="3">
        <f t="shared" si="27"/>
        <v>0</v>
      </c>
      <c r="P332" s="3">
        <f t="shared" si="28"/>
        <v>0</v>
      </c>
      <c r="Q332" s="3">
        <f t="shared" si="25"/>
        <v>0</v>
      </c>
      <c r="R332" s="9">
        <f t="shared" si="29"/>
        <v>0</v>
      </c>
    </row>
    <row r="333" spans="14:18" x14ac:dyDescent="0.25">
      <c r="N333" s="3">
        <f t="shared" si="26"/>
        <v>0</v>
      </c>
      <c r="O333" s="3">
        <f t="shared" si="27"/>
        <v>0</v>
      </c>
      <c r="P333" s="3">
        <f t="shared" si="28"/>
        <v>0</v>
      </c>
      <c r="Q333" s="3">
        <f t="shared" si="25"/>
        <v>0</v>
      </c>
      <c r="R333" s="9">
        <f t="shared" si="29"/>
        <v>0</v>
      </c>
    </row>
    <row r="334" spans="14:18" x14ac:dyDescent="0.25">
      <c r="N334" s="3">
        <f t="shared" si="26"/>
        <v>0</v>
      </c>
      <c r="O334" s="3">
        <f t="shared" si="27"/>
        <v>0</v>
      </c>
      <c r="P334" s="3">
        <f t="shared" si="28"/>
        <v>0</v>
      </c>
      <c r="Q334" s="3">
        <f t="shared" si="25"/>
        <v>0</v>
      </c>
      <c r="R334" s="9">
        <f t="shared" si="29"/>
        <v>0</v>
      </c>
    </row>
    <row r="335" spans="14:18" x14ac:dyDescent="0.25">
      <c r="N335" s="3">
        <f t="shared" si="26"/>
        <v>0</v>
      </c>
      <c r="O335" s="3">
        <f t="shared" si="27"/>
        <v>0</v>
      </c>
      <c r="P335" s="3">
        <f t="shared" si="28"/>
        <v>0</v>
      </c>
      <c r="Q335" s="3">
        <f t="shared" si="25"/>
        <v>0</v>
      </c>
      <c r="R335" s="9">
        <f t="shared" si="29"/>
        <v>0</v>
      </c>
    </row>
    <row r="336" spans="14:18" x14ac:dyDescent="0.25">
      <c r="N336" s="3">
        <f t="shared" si="26"/>
        <v>0</v>
      </c>
      <c r="O336" s="3">
        <f t="shared" si="27"/>
        <v>0</v>
      </c>
      <c r="P336" s="3">
        <f t="shared" si="28"/>
        <v>0</v>
      </c>
      <c r="Q336" s="3">
        <f t="shared" ref="Q336:Q367" si="30">P336*L336*(1/1000000)</f>
        <v>0</v>
      </c>
      <c r="R336" s="9">
        <f t="shared" si="29"/>
        <v>0</v>
      </c>
    </row>
    <row r="337" spans="14:18" x14ac:dyDescent="0.25">
      <c r="N337" s="3">
        <f t="shared" si="26"/>
        <v>0</v>
      </c>
      <c r="O337" s="3">
        <f t="shared" si="27"/>
        <v>0</v>
      </c>
      <c r="P337" s="3">
        <f t="shared" si="28"/>
        <v>0</v>
      </c>
      <c r="Q337" s="3">
        <f t="shared" si="30"/>
        <v>0</v>
      </c>
      <c r="R337" s="9">
        <f t="shared" si="29"/>
        <v>0</v>
      </c>
    </row>
    <row r="338" spans="14:18" x14ac:dyDescent="0.25">
      <c r="N338" s="3">
        <f t="shared" si="26"/>
        <v>0</v>
      </c>
      <c r="O338" s="3">
        <f t="shared" si="27"/>
        <v>0</v>
      </c>
      <c r="P338" s="3">
        <f t="shared" si="28"/>
        <v>0</v>
      </c>
      <c r="Q338" s="3">
        <f t="shared" si="30"/>
        <v>0</v>
      </c>
      <c r="R338" s="9">
        <f t="shared" si="29"/>
        <v>0</v>
      </c>
    </row>
    <row r="339" spans="14:18" x14ac:dyDescent="0.25">
      <c r="N339" s="3">
        <f t="shared" si="26"/>
        <v>0</v>
      </c>
      <c r="O339" s="3">
        <f t="shared" si="27"/>
        <v>0</v>
      </c>
      <c r="P339" s="3">
        <f t="shared" si="28"/>
        <v>0</v>
      </c>
      <c r="Q339" s="3">
        <f t="shared" si="30"/>
        <v>0</v>
      </c>
      <c r="R339" s="9">
        <f t="shared" si="29"/>
        <v>0</v>
      </c>
    </row>
    <row r="340" spans="14:18" x14ac:dyDescent="0.25">
      <c r="N340" s="3">
        <f t="shared" si="26"/>
        <v>0</v>
      </c>
      <c r="O340" s="3">
        <f t="shared" si="27"/>
        <v>0</v>
      </c>
      <c r="P340" s="3">
        <f t="shared" si="28"/>
        <v>0</v>
      </c>
      <c r="Q340" s="3">
        <f t="shared" si="30"/>
        <v>0</v>
      </c>
      <c r="R340" s="9">
        <f t="shared" si="29"/>
        <v>0</v>
      </c>
    </row>
    <row r="341" spans="14:18" x14ac:dyDescent="0.25">
      <c r="N341" s="3">
        <f t="shared" si="26"/>
        <v>0</v>
      </c>
      <c r="O341" s="3">
        <f t="shared" si="27"/>
        <v>0</v>
      </c>
      <c r="P341" s="3">
        <f t="shared" si="28"/>
        <v>0</v>
      </c>
      <c r="Q341" s="3">
        <f t="shared" si="30"/>
        <v>0</v>
      </c>
      <c r="R341" s="9">
        <f t="shared" si="29"/>
        <v>0</v>
      </c>
    </row>
    <row r="342" spans="14:18" x14ac:dyDescent="0.25">
      <c r="N342" s="3">
        <f t="shared" si="26"/>
        <v>0</v>
      </c>
      <c r="O342" s="3">
        <f t="shared" si="27"/>
        <v>0</v>
      </c>
      <c r="P342" s="3">
        <f t="shared" si="28"/>
        <v>0</v>
      </c>
      <c r="Q342" s="3">
        <f t="shared" si="30"/>
        <v>0</v>
      </c>
      <c r="R342" s="9">
        <f t="shared" si="29"/>
        <v>0</v>
      </c>
    </row>
    <row r="343" spans="14:18" x14ac:dyDescent="0.25">
      <c r="N343" s="3">
        <f t="shared" si="26"/>
        <v>0</v>
      </c>
      <c r="O343" s="3">
        <f t="shared" si="27"/>
        <v>0</v>
      </c>
      <c r="P343" s="3">
        <f t="shared" si="28"/>
        <v>0</v>
      </c>
      <c r="Q343" s="3">
        <f t="shared" si="30"/>
        <v>0</v>
      </c>
      <c r="R343" s="9">
        <f t="shared" si="29"/>
        <v>0</v>
      </c>
    </row>
    <row r="344" spans="14:18" x14ac:dyDescent="0.25">
      <c r="N344" s="3">
        <f t="shared" si="26"/>
        <v>0</v>
      </c>
      <c r="O344" s="3">
        <f t="shared" si="27"/>
        <v>0</v>
      </c>
      <c r="P344" s="3">
        <f t="shared" si="28"/>
        <v>0</v>
      </c>
      <c r="Q344" s="3">
        <f t="shared" si="30"/>
        <v>0</v>
      </c>
      <c r="R344" s="9">
        <f t="shared" si="29"/>
        <v>0</v>
      </c>
    </row>
    <row r="345" spans="14:18" x14ac:dyDescent="0.25">
      <c r="N345" s="3">
        <f t="shared" si="26"/>
        <v>0</v>
      </c>
      <c r="O345" s="3">
        <f t="shared" si="27"/>
        <v>0</v>
      </c>
      <c r="P345" s="3">
        <f t="shared" si="28"/>
        <v>0</v>
      </c>
      <c r="Q345" s="3">
        <f t="shared" si="30"/>
        <v>0</v>
      </c>
      <c r="R345" s="9">
        <f t="shared" si="29"/>
        <v>0</v>
      </c>
    </row>
    <row r="346" spans="14:18" x14ac:dyDescent="0.25">
      <c r="N346" s="3">
        <f t="shared" si="26"/>
        <v>0</v>
      </c>
      <c r="O346" s="3">
        <f t="shared" si="27"/>
        <v>0</v>
      </c>
      <c r="P346" s="3">
        <f t="shared" si="28"/>
        <v>0</v>
      </c>
      <c r="Q346" s="3">
        <f t="shared" si="30"/>
        <v>0</v>
      </c>
      <c r="R346" s="9">
        <f t="shared" si="29"/>
        <v>0</v>
      </c>
    </row>
    <row r="347" spans="14:18" x14ac:dyDescent="0.25">
      <c r="N347" s="3">
        <f t="shared" si="26"/>
        <v>0</v>
      </c>
      <c r="O347" s="3">
        <f t="shared" si="27"/>
        <v>0</v>
      </c>
      <c r="P347" s="3">
        <f t="shared" si="28"/>
        <v>0</v>
      </c>
      <c r="Q347" s="3">
        <f t="shared" si="30"/>
        <v>0</v>
      </c>
      <c r="R347" s="9">
        <f t="shared" si="29"/>
        <v>0</v>
      </c>
    </row>
    <row r="348" spans="14:18" x14ac:dyDescent="0.25">
      <c r="N348" s="3">
        <f t="shared" si="26"/>
        <v>0</v>
      </c>
      <c r="O348" s="3">
        <f t="shared" si="27"/>
        <v>0</v>
      </c>
      <c r="P348" s="3">
        <f t="shared" si="28"/>
        <v>0</v>
      </c>
      <c r="Q348" s="3">
        <f t="shared" si="30"/>
        <v>0</v>
      </c>
      <c r="R348" s="9">
        <f t="shared" si="29"/>
        <v>0</v>
      </c>
    </row>
    <row r="349" spans="14:18" x14ac:dyDescent="0.25">
      <c r="N349" s="3">
        <f t="shared" si="26"/>
        <v>0</v>
      </c>
      <c r="O349" s="3">
        <f t="shared" si="27"/>
        <v>0</v>
      </c>
      <c r="P349" s="3">
        <f t="shared" si="28"/>
        <v>0</v>
      </c>
      <c r="Q349" s="3">
        <f t="shared" si="30"/>
        <v>0</v>
      </c>
      <c r="R349" s="9">
        <f t="shared" si="29"/>
        <v>0</v>
      </c>
    </row>
    <row r="350" spans="14:18" x14ac:dyDescent="0.25">
      <c r="N350" s="3">
        <f t="shared" si="26"/>
        <v>0</v>
      </c>
      <c r="O350" s="3">
        <f t="shared" si="27"/>
        <v>0</v>
      </c>
      <c r="P350" s="3">
        <f t="shared" si="28"/>
        <v>0</v>
      </c>
      <c r="Q350" s="3">
        <f t="shared" si="30"/>
        <v>0</v>
      </c>
      <c r="R350" s="9">
        <f t="shared" si="29"/>
        <v>0</v>
      </c>
    </row>
    <row r="351" spans="14:18" x14ac:dyDescent="0.25">
      <c r="N351" s="3">
        <f t="shared" si="26"/>
        <v>0</v>
      </c>
      <c r="O351" s="3">
        <f t="shared" si="27"/>
        <v>0</v>
      </c>
      <c r="P351" s="3">
        <f t="shared" si="28"/>
        <v>0</v>
      </c>
      <c r="Q351" s="3">
        <f t="shared" si="30"/>
        <v>0</v>
      </c>
      <c r="R351" s="9">
        <f t="shared" si="29"/>
        <v>0</v>
      </c>
    </row>
    <row r="352" spans="14:18" x14ac:dyDescent="0.25">
      <c r="N352" s="3">
        <f t="shared" si="26"/>
        <v>0</v>
      </c>
      <c r="O352" s="3">
        <f t="shared" si="27"/>
        <v>0</v>
      </c>
      <c r="P352" s="3">
        <f t="shared" si="28"/>
        <v>0</v>
      </c>
      <c r="Q352" s="3">
        <f t="shared" si="30"/>
        <v>0</v>
      </c>
      <c r="R352" s="9">
        <f t="shared" si="29"/>
        <v>0</v>
      </c>
    </row>
    <row r="353" spans="14:18" x14ac:dyDescent="0.25">
      <c r="N353" s="3">
        <f t="shared" si="26"/>
        <v>0</v>
      </c>
      <c r="O353" s="3">
        <f t="shared" si="27"/>
        <v>0</v>
      </c>
      <c r="P353" s="3">
        <f t="shared" si="28"/>
        <v>0</v>
      </c>
      <c r="Q353" s="3">
        <f t="shared" si="30"/>
        <v>0</v>
      </c>
      <c r="R353" s="9">
        <f t="shared" si="29"/>
        <v>0</v>
      </c>
    </row>
    <row r="354" spans="14:18" x14ac:dyDescent="0.25">
      <c r="N354" s="3">
        <f t="shared" si="26"/>
        <v>0</v>
      </c>
      <c r="O354" s="3">
        <f t="shared" si="27"/>
        <v>0</v>
      </c>
      <c r="P354" s="3">
        <f t="shared" si="28"/>
        <v>0</v>
      </c>
      <c r="Q354" s="3">
        <f t="shared" si="30"/>
        <v>0</v>
      </c>
      <c r="R354" s="9">
        <f t="shared" si="29"/>
        <v>0</v>
      </c>
    </row>
    <row r="355" spans="14:18" x14ac:dyDescent="0.25">
      <c r="N355" s="3">
        <f t="shared" si="26"/>
        <v>0</v>
      </c>
      <c r="O355" s="3">
        <f t="shared" si="27"/>
        <v>0</v>
      </c>
      <c r="P355" s="3">
        <f t="shared" si="28"/>
        <v>0</v>
      </c>
      <c r="Q355" s="3">
        <f t="shared" si="30"/>
        <v>0</v>
      </c>
      <c r="R355" s="9">
        <f t="shared" si="29"/>
        <v>0</v>
      </c>
    </row>
    <row r="356" spans="14:18" x14ac:dyDescent="0.25">
      <c r="N356" s="3">
        <f t="shared" si="26"/>
        <v>0</v>
      </c>
      <c r="O356" s="3">
        <f t="shared" si="27"/>
        <v>0</v>
      </c>
      <c r="P356" s="3">
        <f t="shared" si="28"/>
        <v>0</v>
      </c>
      <c r="Q356" s="3">
        <f t="shared" si="30"/>
        <v>0</v>
      </c>
      <c r="R356" s="9">
        <f t="shared" si="29"/>
        <v>0</v>
      </c>
    </row>
    <row r="357" spans="14:18" x14ac:dyDescent="0.25">
      <c r="N357" s="3">
        <f t="shared" si="26"/>
        <v>0</v>
      </c>
      <c r="O357" s="3">
        <f t="shared" si="27"/>
        <v>0</v>
      </c>
      <c r="P357" s="3">
        <f t="shared" si="28"/>
        <v>0</v>
      </c>
      <c r="Q357" s="3">
        <f t="shared" si="30"/>
        <v>0</v>
      </c>
      <c r="R357" s="9">
        <f t="shared" si="29"/>
        <v>0</v>
      </c>
    </row>
    <row r="358" spans="14:18" x14ac:dyDescent="0.25">
      <c r="N358" s="3">
        <f t="shared" si="26"/>
        <v>0</v>
      </c>
      <c r="O358" s="3">
        <f t="shared" si="27"/>
        <v>0</v>
      </c>
      <c r="P358" s="3">
        <f t="shared" si="28"/>
        <v>0</v>
      </c>
      <c r="Q358" s="3">
        <f t="shared" si="30"/>
        <v>0</v>
      </c>
      <c r="R358" s="9">
        <f t="shared" si="29"/>
        <v>0</v>
      </c>
    </row>
    <row r="359" spans="14:18" x14ac:dyDescent="0.25">
      <c r="N359" s="3">
        <f t="shared" si="26"/>
        <v>0</v>
      </c>
      <c r="O359" s="3">
        <f t="shared" si="27"/>
        <v>0</v>
      </c>
      <c r="P359" s="3">
        <f t="shared" si="28"/>
        <v>0</v>
      </c>
      <c r="Q359" s="3">
        <f t="shared" si="30"/>
        <v>0</v>
      </c>
      <c r="R359" s="9">
        <f t="shared" si="29"/>
        <v>0</v>
      </c>
    </row>
    <row r="360" spans="14:18" x14ac:dyDescent="0.25">
      <c r="N360" s="3">
        <f t="shared" si="26"/>
        <v>0</v>
      </c>
      <c r="O360" s="3">
        <f t="shared" si="27"/>
        <v>0</v>
      </c>
      <c r="P360" s="3">
        <f t="shared" si="28"/>
        <v>0</v>
      </c>
      <c r="Q360" s="3">
        <f t="shared" si="30"/>
        <v>0</v>
      </c>
      <c r="R360" s="9">
        <f t="shared" si="29"/>
        <v>0</v>
      </c>
    </row>
    <row r="361" spans="14:18" x14ac:dyDescent="0.25">
      <c r="N361" s="3">
        <f t="shared" si="26"/>
        <v>0</v>
      </c>
      <c r="O361" s="3">
        <f t="shared" si="27"/>
        <v>0</v>
      </c>
      <c r="P361" s="3">
        <f t="shared" si="28"/>
        <v>0</v>
      </c>
      <c r="Q361" s="3">
        <f t="shared" si="30"/>
        <v>0</v>
      </c>
      <c r="R361" s="9">
        <f t="shared" si="29"/>
        <v>0</v>
      </c>
    </row>
    <row r="362" spans="14:18" x14ac:dyDescent="0.25">
      <c r="N362" s="3">
        <f t="shared" si="26"/>
        <v>0</v>
      </c>
      <c r="O362" s="3">
        <f t="shared" si="27"/>
        <v>0</v>
      </c>
      <c r="P362" s="3">
        <f t="shared" si="28"/>
        <v>0</v>
      </c>
      <c r="Q362" s="3">
        <f t="shared" si="30"/>
        <v>0</v>
      </c>
      <c r="R362" s="9">
        <f t="shared" si="29"/>
        <v>0</v>
      </c>
    </row>
    <row r="363" spans="14:18" x14ac:dyDescent="0.25">
      <c r="N363" s="3">
        <f t="shared" si="26"/>
        <v>0</v>
      </c>
      <c r="O363" s="3">
        <f t="shared" si="27"/>
        <v>0</v>
      </c>
      <c r="P363" s="3">
        <f t="shared" si="28"/>
        <v>0</v>
      </c>
      <c r="Q363" s="3">
        <f t="shared" si="30"/>
        <v>0</v>
      </c>
      <c r="R363" s="9">
        <f t="shared" si="29"/>
        <v>0</v>
      </c>
    </row>
    <row r="364" spans="14:18" x14ac:dyDescent="0.25">
      <c r="N364" s="3">
        <f t="shared" si="26"/>
        <v>0</v>
      </c>
      <c r="O364" s="3">
        <f t="shared" si="27"/>
        <v>0</v>
      </c>
      <c r="P364" s="3">
        <f t="shared" si="28"/>
        <v>0</v>
      </c>
      <c r="Q364" s="3">
        <f t="shared" si="30"/>
        <v>0</v>
      </c>
      <c r="R364" s="9">
        <f t="shared" si="29"/>
        <v>0</v>
      </c>
    </row>
    <row r="365" spans="14:18" x14ac:dyDescent="0.25">
      <c r="N365" s="3">
        <f t="shared" si="26"/>
        <v>0</v>
      </c>
      <c r="O365" s="3">
        <f t="shared" si="27"/>
        <v>0</v>
      </c>
      <c r="P365" s="3">
        <f t="shared" si="28"/>
        <v>0</v>
      </c>
      <c r="Q365" s="3">
        <f t="shared" si="30"/>
        <v>0</v>
      </c>
      <c r="R365" s="9">
        <f t="shared" si="29"/>
        <v>0</v>
      </c>
    </row>
    <row r="366" spans="14:18" x14ac:dyDescent="0.25">
      <c r="N366" s="3">
        <f t="shared" si="26"/>
        <v>0</v>
      </c>
      <c r="O366" s="3">
        <f t="shared" si="27"/>
        <v>0</v>
      </c>
      <c r="P366" s="3">
        <f t="shared" si="28"/>
        <v>0</v>
      </c>
      <c r="Q366" s="3">
        <f t="shared" si="30"/>
        <v>0</v>
      </c>
      <c r="R366" s="9">
        <f t="shared" si="29"/>
        <v>0</v>
      </c>
    </row>
    <row r="367" spans="14:18" x14ac:dyDescent="0.25">
      <c r="N367" s="3">
        <f t="shared" si="26"/>
        <v>0</v>
      </c>
      <c r="O367" s="3">
        <f t="shared" si="27"/>
        <v>0</v>
      </c>
      <c r="P367" s="3">
        <f t="shared" si="28"/>
        <v>0</v>
      </c>
      <c r="Q367" s="3">
        <f t="shared" si="30"/>
        <v>0</v>
      </c>
      <c r="R367" s="9">
        <f t="shared" si="29"/>
        <v>0</v>
      </c>
    </row>
    <row r="368" spans="14:18" x14ac:dyDescent="0.25">
      <c r="N368" s="3">
        <f t="shared" si="26"/>
        <v>0</v>
      </c>
      <c r="O368" s="3">
        <f t="shared" si="27"/>
        <v>0</v>
      </c>
      <c r="P368" s="3">
        <f t="shared" si="28"/>
        <v>0</v>
      </c>
      <c r="Q368" s="3">
        <f t="shared" ref="Q368:Q393" si="31">P368*L368*(1/1000000)</f>
        <v>0</v>
      </c>
      <c r="R368" s="9">
        <f t="shared" si="29"/>
        <v>0</v>
      </c>
    </row>
    <row r="369" spans="14:18" x14ac:dyDescent="0.25">
      <c r="N369" s="3">
        <f t="shared" si="26"/>
        <v>0</v>
      </c>
      <c r="O369" s="3">
        <f t="shared" si="27"/>
        <v>0</v>
      </c>
      <c r="P369" s="3">
        <f t="shared" si="28"/>
        <v>0</v>
      </c>
      <c r="Q369" s="3">
        <f t="shared" si="31"/>
        <v>0</v>
      </c>
      <c r="R369" s="9">
        <f t="shared" si="29"/>
        <v>0</v>
      </c>
    </row>
    <row r="370" spans="14:18" x14ac:dyDescent="0.25">
      <c r="N370" s="3">
        <f t="shared" si="26"/>
        <v>0</v>
      </c>
      <c r="O370" s="3">
        <f t="shared" si="27"/>
        <v>0</v>
      </c>
      <c r="P370" s="3">
        <f t="shared" si="28"/>
        <v>0</v>
      </c>
      <c r="Q370" s="3">
        <f t="shared" si="31"/>
        <v>0</v>
      </c>
      <c r="R370" s="9">
        <f t="shared" si="29"/>
        <v>0</v>
      </c>
    </row>
    <row r="371" spans="14:18" x14ac:dyDescent="0.25">
      <c r="N371" s="3">
        <f t="shared" si="26"/>
        <v>0</v>
      </c>
      <c r="O371" s="3">
        <f t="shared" si="27"/>
        <v>0</v>
      </c>
      <c r="P371" s="3">
        <f t="shared" si="28"/>
        <v>0</v>
      </c>
      <c r="Q371" s="3">
        <f t="shared" si="31"/>
        <v>0</v>
      </c>
      <c r="R371" s="9">
        <f t="shared" si="29"/>
        <v>0</v>
      </c>
    </row>
    <row r="372" spans="14:18" x14ac:dyDescent="0.25">
      <c r="N372" s="3">
        <f t="shared" si="26"/>
        <v>0</v>
      </c>
      <c r="O372" s="3">
        <f t="shared" si="27"/>
        <v>0</v>
      </c>
      <c r="P372" s="3">
        <f t="shared" si="28"/>
        <v>0</v>
      </c>
      <c r="Q372" s="3">
        <f t="shared" si="31"/>
        <v>0</v>
      </c>
      <c r="R372" s="9">
        <f t="shared" si="29"/>
        <v>0</v>
      </c>
    </row>
    <row r="373" spans="14:18" x14ac:dyDescent="0.25">
      <c r="N373" s="3">
        <f t="shared" si="26"/>
        <v>0</v>
      </c>
      <c r="O373" s="3">
        <f t="shared" si="27"/>
        <v>0</v>
      </c>
      <c r="P373" s="3">
        <f t="shared" si="28"/>
        <v>0</v>
      </c>
      <c r="Q373" s="3">
        <f t="shared" si="31"/>
        <v>0</v>
      </c>
      <c r="R373" s="9">
        <f t="shared" si="29"/>
        <v>0</v>
      </c>
    </row>
    <row r="374" spans="14:18" x14ac:dyDescent="0.25">
      <c r="N374" s="3">
        <f t="shared" si="26"/>
        <v>0</v>
      </c>
      <c r="O374" s="3">
        <f t="shared" si="27"/>
        <v>0</v>
      </c>
      <c r="P374" s="3">
        <f t="shared" si="28"/>
        <v>0</v>
      </c>
      <c r="Q374" s="3">
        <f t="shared" si="31"/>
        <v>0</v>
      </c>
      <c r="R374" s="9">
        <f t="shared" si="29"/>
        <v>0</v>
      </c>
    </row>
    <row r="375" spans="14:18" x14ac:dyDescent="0.25">
      <c r="N375" s="3">
        <f t="shared" si="26"/>
        <v>0</v>
      </c>
      <c r="O375" s="3">
        <f t="shared" si="27"/>
        <v>0</v>
      </c>
      <c r="P375" s="3">
        <f t="shared" si="28"/>
        <v>0</v>
      </c>
      <c r="Q375" s="3">
        <f t="shared" si="31"/>
        <v>0</v>
      </c>
      <c r="R375" s="9">
        <f t="shared" si="29"/>
        <v>0</v>
      </c>
    </row>
    <row r="376" spans="14:18" x14ac:dyDescent="0.25">
      <c r="N376" s="3">
        <f t="shared" si="26"/>
        <v>0</v>
      </c>
      <c r="O376" s="3">
        <f t="shared" si="27"/>
        <v>0</v>
      </c>
      <c r="P376" s="3">
        <f t="shared" si="28"/>
        <v>0</v>
      </c>
      <c r="Q376" s="3">
        <f t="shared" si="31"/>
        <v>0</v>
      </c>
      <c r="R376" s="9">
        <f t="shared" si="29"/>
        <v>0</v>
      </c>
    </row>
    <row r="377" spans="14:18" x14ac:dyDescent="0.25">
      <c r="N377" s="3">
        <f t="shared" si="26"/>
        <v>0</v>
      </c>
      <c r="O377" s="3">
        <f t="shared" si="27"/>
        <v>0</v>
      </c>
      <c r="P377" s="3">
        <f t="shared" si="28"/>
        <v>0</v>
      </c>
      <c r="Q377" s="3">
        <f t="shared" si="31"/>
        <v>0</v>
      </c>
      <c r="R377" s="9">
        <f t="shared" si="29"/>
        <v>0</v>
      </c>
    </row>
    <row r="378" spans="14:18" x14ac:dyDescent="0.25">
      <c r="N378" s="3">
        <f t="shared" si="26"/>
        <v>0</v>
      </c>
      <c r="O378" s="3">
        <f t="shared" si="27"/>
        <v>0</v>
      </c>
      <c r="P378" s="3">
        <f t="shared" si="28"/>
        <v>0</v>
      </c>
      <c r="Q378" s="3">
        <f t="shared" si="31"/>
        <v>0</v>
      </c>
      <c r="R378" s="9">
        <f t="shared" si="29"/>
        <v>0</v>
      </c>
    </row>
    <row r="379" spans="14:18" x14ac:dyDescent="0.25">
      <c r="N379" s="3">
        <f t="shared" si="26"/>
        <v>0</v>
      </c>
      <c r="O379" s="3">
        <f t="shared" si="27"/>
        <v>0</v>
      </c>
      <c r="P379" s="3">
        <f t="shared" si="28"/>
        <v>0</v>
      </c>
      <c r="Q379" s="3">
        <f t="shared" si="31"/>
        <v>0</v>
      </c>
      <c r="R379" s="9">
        <f t="shared" si="29"/>
        <v>0</v>
      </c>
    </row>
    <row r="380" spans="14:18" x14ac:dyDescent="0.25">
      <c r="N380" s="3">
        <f t="shared" si="26"/>
        <v>0</v>
      </c>
      <c r="O380" s="3">
        <f t="shared" si="27"/>
        <v>0</v>
      </c>
      <c r="P380" s="3">
        <f t="shared" si="28"/>
        <v>0</v>
      </c>
      <c r="Q380" s="3">
        <f t="shared" si="31"/>
        <v>0</v>
      </c>
      <c r="R380" s="9">
        <f t="shared" si="29"/>
        <v>0</v>
      </c>
    </row>
    <row r="381" spans="14:18" x14ac:dyDescent="0.25">
      <c r="N381" s="3">
        <f t="shared" si="26"/>
        <v>0</v>
      </c>
      <c r="O381" s="3">
        <f t="shared" si="27"/>
        <v>0</v>
      </c>
      <c r="P381" s="3">
        <f t="shared" si="28"/>
        <v>0</v>
      </c>
      <c r="Q381" s="3">
        <f t="shared" si="31"/>
        <v>0</v>
      </c>
      <c r="R381" s="9">
        <f t="shared" si="29"/>
        <v>0</v>
      </c>
    </row>
    <row r="382" spans="14:18" x14ac:dyDescent="0.25">
      <c r="N382" s="3">
        <f t="shared" si="26"/>
        <v>0</v>
      </c>
      <c r="O382" s="3">
        <f t="shared" si="27"/>
        <v>0</v>
      </c>
      <c r="P382" s="3">
        <f t="shared" si="28"/>
        <v>0</v>
      </c>
      <c r="Q382" s="3">
        <f t="shared" si="31"/>
        <v>0</v>
      </c>
      <c r="R382" s="9">
        <f t="shared" si="29"/>
        <v>0</v>
      </c>
    </row>
    <row r="383" spans="14:18" x14ac:dyDescent="0.25">
      <c r="N383" s="3">
        <f t="shared" si="26"/>
        <v>0</v>
      </c>
      <c r="O383" s="3">
        <f t="shared" si="27"/>
        <v>0</v>
      </c>
      <c r="P383" s="3">
        <f t="shared" si="28"/>
        <v>0</v>
      </c>
      <c r="Q383" s="3">
        <f t="shared" si="31"/>
        <v>0</v>
      </c>
      <c r="R383" s="9">
        <f t="shared" si="29"/>
        <v>0</v>
      </c>
    </row>
    <row r="384" spans="14:18" x14ac:dyDescent="0.25">
      <c r="N384" s="3">
        <f t="shared" si="26"/>
        <v>0</v>
      </c>
      <c r="O384" s="3">
        <f t="shared" si="27"/>
        <v>0</v>
      </c>
      <c r="P384" s="3">
        <f t="shared" si="28"/>
        <v>0</v>
      </c>
      <c r="Q384" s="3">
        <f t="shared" si="31"/>
        <v>0</v>
      </c>
      <c r="R384" s="9">
        <f t="shared" si="29"/>
        <v>0</v>
      </c>
    </row>
    <row r="385" spans="14:18" x14ac:dyDescent="0.25">
      <c r="N385" s="3">
        <f t="shared" si="26"/>
        <v>0</v>
      </c>
      <c r="O385" s="3">
        <f t="shared" si="27"/>
        <v>0</v>
      </c>
      <c r="P385" s="3">
        <f t="shared" si="28"/>
        <v>0</v>
      </c>
      <c r="Q385" s="3">
        <f t="shared" si="31"/>
        <v>0</v>
      </c>
      <c r="R385" s="9">
        <f t="shared" si="29"/>
        <v>0</v>
      </c>
    </row>
    <row r="386" spans="14:18" x14ac:dyDescent="0.25">
      <c r="N386" s="3">
        <f t="shared" ref="N386:N393" si="32">IF(I386=10, 1417, IF(I386=20, 1417, IF(I386=30, 1417, IF(I386=60, 1341, IF(I386=90, 1391, IF(I386=120, 1400, 0))))))</f>
        <v>0</v>
      </c>
      <c r="O386" s="3">
        <f t="shared" ref="O386:O393" si="33">I386-H386</f>
        <v>0</v>
      </c>
      <c r="P386" s="3">
        <f t="shared" ref="P386:P393" si="34">(O386/100)*10000*N386</f>
        <v>0</v>
      </c>
      <c r="Q386" s="3">
        <f t="shared" si="31"/>
        <v>0</v>
      </c>
      <c r="R386" s="9">
        <f t="shared" ref="R386:R393" si="35">P386*M386*(1/1000000)</f>
        <v>0</v>
      </c>
    </row>
    <row r="387" spans="14:18" x14ac:dyDescent="0.25">
      <c r="N387" s="3">
        <f t="shared" si="32"/>
        <v>0</v>
      </c>
      <c r="O387" s="3">
        <f t="shared" si="33"/>
        <v>0</v>
      </c>
      <c r="P387" s="3">
        <f t="shared" si="34"/>
        <v>0</v>
      </c>
      <c r="Q387" s="3">
        <f t="shared" si="31"/>
        <v>0</v>
      </c>
      <c r="R387" s="9">
        <f t="shared" si="35"/>
        <v>0</v>
      </c>
    </row>
    <row r="388" spans="14:18" x14ac:dyDescent="0.25">
      <c r="N388" s="3">
        <f t="shared" si="32"/>
        <v>0</v>
      </c>
      <c r="O388" s="3">
        <f t="shared" si="33"/>
        <v>0</v>
      </c>
      <c r="P388" s="3">
        <f t="shared" si="34"/>
        <v>0</v>
      </c>
      <c r="Q388" s="3">
        <f t="shared" si="31"/>
        <v>0</v>
      </c>
      <c r="R388" s="9">
        <f t="shared" si="35"/>
        <v>0</v>
      </c>
    </row>
    <row r="389" spans="14:18" x14ac:dyDescent="0.25">
      <c r="N389" s="3">
        <f t="shared" si="32"/>
        <v>0</v>
      </c>
      <c r="O389" s="3">
        <f t="shared" si="33"/>
        <v>0</v>
      </c>
      <c r="P389" s="3">
        <f t="shared" si="34"/>
        <v>0</v>
      </c>
      <c r="Q389" s="3">
        <f t="shared" si="31"/>
        <v>0</v>
      </c>
      <c r="R389" s="9">
        <f t="shared" si="35"/>
        <v>0</v>
      </c>
    </row>
    <row r="390" spans="14:18" x14ac:dyDescent="0.25">
      <c r="N390" s="3">
        <f t="shared" si="32"/>
        <v>0</v>
      </c>
      <c r="O390" s="3">
        <f t="shared" si="33"/>
        <v>0</v>
      </c>
      <c r="P390" s="3">
        <f t="shared" si="34"/>
        <v>0</v>
      </c>
      <c r="Q390" s="3">
        <f t="shared" si="31"/>
        <v>0</v>
      </c>
      <c r="R390" s="9">
        <f t="shared" si="35"/>
        <v>0</v>
      </c>
    </row>
    <row r="391" spans="14:18" x14ac:dyDescent="0.25">
      <c r="N391" s="3">
        <f t="shared" si="32"/>
        <v>0</v>
      </c>
      <c r="O391" s="3">
        <f t="shared" si="33"/>
        <v>0</v>
      </c>
      <c r="P391" s="3">
        <f t="shared" si="34"/>
        <v>0</v>
      </c>
      <c r="Q391" s="3">
        <f t="shared" si="31"/>
        <v>0</v>
      </c>
      <c r="R391" s="9">
        <f t="shared" si="35"/>
        <v>0</v>
      </c>
    </row>
    <row r="392" spans="14:18" x14ac:dyDescent="0.25">
      <c r="N392" s="3">
        <f t="shared" si="32"/>
        <v>0</v>
      </c>
      <c r="O392" s="3">
        <f t="shared" si="33"/>
        <v>0</v>
      </c>
      <c r="P392" s="3">
        <f t="shared" si="34"/>
        <v>0</v>
      </c>
      <c r="Q392" s="3">
        <f t="shared" si="31"/>
        <v>0</v>
      </c>
      <c r="R392" s="9">
        <f t="shared" si="35"/>
        <v>0</v>
      </c>
    </row>
    <row r="393" spans="14:18" x14ac:dyDescent="0.25">
      <c r="N393" s="3">
        <f t="shared" si="32"/>
        <v>0</v>
      </c>
      <c r="O393" s="3">
        <f t="shared" si="33"/>
        <v>0</v>
      </c>
      <c r="P393" s="3">
        <f t="shared" si="34"/>
        <v>0</v>
      </c>
      <c r="Q393" s="3">
        <f t="shared" si="31"/>
        <v>0</v>
      </c>
      <c r="R393" s="9">
        <f t="shared" si="35"/>
        <v>0</v>
      </c>
    </row>
  </sheetData>
  <autoFilter ref="A1:U281">
    <sortState ref="A2:U393">
      <sortCondition ref="H1:H281"/>
    </sortState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zoomScaleNormal="100" workbookViewId="0">
      <selection activeCell="K2" sqref="K2:K57"/>
    </sheetView>
  </sheetViews>
  <sheetFormatPr defaultRowHeight="15" x14ac:dyDescent="0.25"/>
  <cols>
    <col min="1" max="3" width="9.140625" style="3"/>
    <col min="4" max="5" width="10.42578125" style="3" customWidth="1"/>
    <col min="6" max="6" width="9.140625" style="3"/>
    <col min="8" max="8" width="15.140625" customWidth="1"/>
    <col min="9" max="9" width="15.42578125" customWidth="1"/>
    <col min="10" max="11" width="13.42578125" customWidth="1"/>
    <col min="12" max="12" width="13.85546875" customWidth="1"/>
    <col min="13" max="13" width="13.28515625" customWidth="1"/>
    <col min="14" max="14" width="10.7109375" customWidth="1"/>
  </cols>
  <sheetData>
    <row r="1" spans="1:16" s="1" customFormat="1" ht="30" x14ac:dyDescent="0.25">
      <c r="A1" s="2" t="s">
        <v>7</v>
      </c>
      <c r="B1" s="2" t="s">
        <v>4</v>
      </c>
      <c r="C1" s="2" t="s">
        <v>6</v>
      </c>
      <c r="D1" s="2" t="s">
        <v>3</v>
      </c>
      <c r="E1" s="2" t="s">
        <v>8</v>
      </c>
      <c r="F1" s="2" t="s">
        <v>1</v>
      </c>
      <c r="G1" s="2" t="s">
        <v>2</v>
      </c>
      <c r="H1" s="2" t="s">
        <v>15</v>
      </c>
      <c r="I1" s="2" t="s">
        <v>16</v>
      </c>
      <c r="J1" s="2" t="s">
        <v>17</v>
      </c>
      <c r="K1" s="2" t="s">
        <v>41</v>
      </c>
      <c r="L1" s="2" t="s">
        <v>20</v>
      </c>
      <c r="M1" s="2" t="s">
        <v>21</v>
      </c>
      <c r="N1" s="7" t="s">
        <v>19</v>
      </c>
      <c r="O1" s="1" t="s">
        <v>39</v>
      </c>
      <c r="P1" s="1" t="s">
        <v>40</v>
      </c>
    </row>
    <row r="2" spans="1:16" x14ac:dyDescent="0.25">
      <c r="A2" s="3" t="s">
        <v>26</v>
      </c>
      <c r="B2" s="3" t="s">
        <v>28</v>
      </c>
      <c r="C2" s="4">
        <v>2014</v>
      </c>
      <c r="D2" s="4"/>
      <c r="E2" s="4"/>
      <c r="F2" s="5">
        <v>1</v>
      </c>
      <c r="G2" s="3"/>
      <c r="H2" s="3">
        <v>0</v>
      </c>
      <c r="I2" s="3">
        <v>30</v>
      </c>
      <c r="J2" s="3">
        <v>5.4618768328445817E-2</v>
      </c>
      <c r="K2" s="3">
        <v>159.96853630112997</v>
      </c>
      <c r="L2" s="3">
        <v>0.79258730113636389</v>
      </c>
      <c r="M2" s="3">
        <v>14.896730710227276</v>
      </c>
      <c r="N2">
        <f t="shared" ref="N2:N65" si="0">IF(I2=30, 1417, IF(I2=60, 1341, IF(I2=90, 1391, IF(I2=120, 1400, 0))))</f>
        <v>1417</v>
      </c>
      <c r="O2">
        <f t="shared" ref="O2:O33" si="1">($N2*3000)*L2*(1/1000000)</f>
        <v>3.3692886171306826</v>
      </c>
      <c r="P2">
        <f t="shared" ref="P2:P33" si="2">($N2*3000)*M2*(1/1000000)</f>
        <v>63.326002249176149</v>
      </c>
    </row>
    <row r="3" spans="1:16" x14ac:dyDescent="0.25">
      <c r="A3" s="3" t="s">
        <v>26</v>
      </c>
      <c r="B3" s="3" t="s">
        <v>28</v>
      </c>
      <c r="C3" s="4">
        <v>2014</v>
      </c>
      <c r="D3" s="4"/>
      <c r="E3" s="4"/>
      <c r="F3" s="5">
        <v>2</v>
      </c>
      <c r="G3" s="3"/>
      <c r="H3" s="3">
        <v>0</v>
      </c>
      <c r="I3" s="3">
        <v>30</v>
      </c>
      <c r="J3" s="3">
        <v>0.10076923076923058</v>
      </c>
      <c r="K3" s="3">
        <v>169.33898122184277</v>
      </c>
      <c r="L3" s="3">
        <v>5.7653884615384593E-2</v>
      </c>
      <c r="M3" s="3">
        <v>15.561392807692304</v>
      </c>
      <c r="N3">
        <f t="shared" si="0"/>
        <v>1417</v>
      </c>
      <c r="O3">
        <f t="shared" si="1"/>
        <v>0.24508666349999988</v>
      </c>
      <c r="P3">
        <f t="shared" si="2"/>
        <v>66.151480825499974</v>
      </c>
    </row>
    <row r="4" spans="1:16" x14ac:dyDescent="0.25">
      <c r="A4" s="3" t="s">
        <v>26</v>
      </c>
      <c r="B4" s="3" t="s">
        <v>28</v>
      </c>
      <c r="C4" s="4">
        <v>2014</v>
      </c>
      <c r="D4" s="4"/>
      <c r="E4" s="4"/>
      <c r="F4" s="5">
        <v>3</v>
      </c>
      <c r="G4" s="3"/>
      <c r="H4" s="3">
        <v>0</v>
      </c>
      <c r="I4" s="3">
        <v>30</v>
      </c>
      <c r="J4" s="3">
        <v>5.3884711779448716E-2</v>
      </c>
      <c r="K4" s="3">
        <v>62.638162472269101</v>
      </c>
      <c r="L4" s="3">
        <v>0.36874086570593151</v>
      </c>
      <c r="M4" s="3">
        <v>4.9715229960317453</v>
      </c>
      <c r="N4">
        <f t="shared" si="0"/>
        <v>1417</v>
      </c>
      <c r="O4">
        <f t="shared" si="1"/>
        <v>1.5675174201159148</v>
      </c>
      <c r="P4">
        <f t="shared" si="2"/>
        <v>21.133944256130949</v>
      </c>
    </row>
    <row r="5" spans="1:16" x14ac:dyDescent="0.25">
      <c r="A5" s="3" t="s">
        <v>26</v>
      </c>
      <c r="B5" s="3" t="s">
        <v>28</v>
      </c>
      <c r="C5" s="4">
        <v>2014</v>
      </c>
      <c r="D5" s="4"/>
      <c r="E5" s="4"/>
      <c r="F5" s="5">
        <v>4</v>
      </c>
      <c r="G5" s="3"/>
      <c r="H5" s="3">
        <v>0</v>
      </c>
      <c r="I5" s="3">
        <v>30</v>
      </c>
      <c r="J5" s="3">
        <v>6.3326653306613148E-2</v>
      </c>
      <c r="K5" s="3">
        <v>16.136734397806325</v>
      </c>
      <c r="L5" s="3">
        <v>3.7546153306613227E-2</v>
      </c>
      <c r="M5" s="3">
        <v>2.5499702575150298</v>
      </c>
      <c r="N5">
        <f t="shared" si="0"/>
        <v>1417</v>
      </c>
      <c r="O5">
        <f t="shared" si="1"/>
        <v>0.15960869770641281</v>
      </c>
      <c r="P5">
        <f t="shared" si="2"/>
        <v>10.839923564696392</v>
      </c>
    </row>
    <row r="6" spans="1:16" x14ac:dyDescent="0.25">
      <c r="A6" s="3" t="s">
        <v>26</v>
      </c>
      <c r="B6" s="3" t="s">
        <v>28</v>
      </c>
      <c r="C6" s="4">
        <v>2014</v>
      </c>
      <c r="D6" s="4"/>
      <c r="E6" s="4"/>
      <c r="F6" s="5">
        <v>5</v>
      </c>
      <c r="G6" s="3"/>
      <c r="H6" s="3">
        <v>0</v>
      </c>
      <c r="I6" s="3">
        <v>30</v>
      </c>
      <c r="J6" s="3">
        <v>5.4616895874263278E-2</v>
      </c>
      <c r="K6" s="3">
        <v>36.647482162192063</v>
      </c>
      <c r="L6" s="3">
        <v>5.4943346430910277E-2</v>
      </c>
      <c r="M6" s="3">
        <v>5.0005118533071373</v>
      </c>
      <c r="N6">
        <f t="shared" si="0"/>
        <v>1417</v>
      </c>
      <c r="O6">
        <f t="shared" si="1"/>
        <v>0.23356416567779958</v>
      </c>
      <c r="P6">
        <f t="shared" si="2"/>
        <v>21.257175888408643</v>
      </c>
    </row>
    <row r="7" spans="1:16" x14ac:dyDescent="0.25">
      <c r="A7" s="3" t="s">
        <v>26</v>
      </c>
      <c r="B7" s="3" t="s">
        <v>28</v>
      </c>
      <c r="C7" s="4">
        <v>2014</v>
      </c>
      <c r="D7" s="4"/>
      <c r="E7" s="4"/>
      <c r="F7" s="5">
        <v>6</v>
      </c>
      <c r="G7" s="3"/>
      <c r="H7" s="3">
        <v>0</v>
      </c>
      <c r="I7" s="3">
        <v>30</v>
      </c>
      <c r="J7" s="3">
        <v>0.11240694789081872</v>
      </c>
      <c r="K7" s="3">
        <v>73.892206308365445</v>
      </c>
      <c r="L7" s="3">
        <v>0.51153621794871795</v>
      </c>
      <c r="M7" s="3">
        <v>10.680543910256407</v>
      </c>
      <c r="N7">
        <f t="shared" si="0"/>
        <v>1417</v>
      </c>
      <c r="O7">
        <f t="shared" si="1"/>
        <v>2.1745404625</v>
      </c>
      <c r="P7">
        <f t="shared" si="2"/>
        <v>45.402992162499984</v>
      </c>
    </row>
    <row r="8" spans="1:16" x14ac:dyDescent="0.25">
      <c r="A8" s="3" t="s">
        <v>26</v>
      </c>
      <c r="B8" s="3" t="s">
        <v>28</v>
      </c>
      <c r="C8" s="4">
        <v>2014</v>
      </c>
      <c r="D8" s="4"/>
      <c r="E8" s="4"/>
      <c r="F8" s="5">
        <v>7</v>
      </c>
      <c r="G8" s="3"/>
      <c r="H8" s="3">
        <v>0</v>
      </c>
      <c r="I8" s="3">
        <v>30</v>
      </c>
      <c r="J8" s="3">
        <v>5.5021161985378993E-2</v>
      </c>
      <c r="K8" s="3">
        <v>22.336748158973077</v>
      </c>
      <c r="L8" s="3">
        <v>0.35275946133128133</v>
      </c>
      <c r="M8" s="3">
        <v>4.1368619007310503</v>
      </c>
      <c r="N8">
        <f t="shared" si="0"/>
        <v>1417</v>
      </c>
      <c r="O8">
        <f t="shared" si="1"/>
        <v>1.499580470119277</v>
      </c>
      <c r="P8">
        <f t="shared" si="2"/>
        <v>17.585799940007693</v>
      </c>
    </row>
    <row r="9" spans="1:16" x14ac:dyDescent="0.25">
      <c r="A9" s="3" t="s">
        <v>26</v>
      </c>
      <c r="B9" s="3" t="s">
        <v>28</v>
      </c>
      <c r="C9" s="4">
        <v>2014</v>
      </c>
      <c r="D9" s="4"/>
      <c r="E9" s="4"/>
      <c r="F9" s="5">
        <v>8</v>
      </c>
      <c r="G9" s="3"/>
      <c r="H9" s="3">
        <v>0</v>
      </c>
      <c r="I9" s="3">
        <v>30</v>
      </c>
      <c r="J9" s="3">
        <v>5.1805337519623254E-2</v>
      </c>
      <c r="K9" s="3">
        <v>53.810406639074415</v>
      </c>
      <c r="L9" s="3">
        <v>0.27295503401360544</v>
      </c>
      <c r="M9" s="3">
        <v>4.0871197278911566</v>
      </c>
      <c r="N9">
        <f t="shared" si="0"/>
        <v>1417</v>
      </c>
      <c r="O9">
        <f t="shared" si="1"/>
        <v>1.1603318495918367</v>
      </c>
      <c r="P9">
        <f t="shared" si="2"/>
        <v>17.374345963265306</v>
      </c>
    </row>
    <row r="10" spans="1:16" x14ac:dyDescent="0.25">
      <c r="A10" s="3" t="s">
        <v>26</v>
      </c>
      <c r="B10" s="3" t="s">
        <v>28</v>
      </c>
      <c r="C10" s="4">
        <v>2014</v>
      </c>
      <c r="D10" s="4"/>
      <c r="E10" s="4"/>
      <c r="F10" s="5">
        <v>9</v>
      </c>
      <c r="G10" s="3"/>
      <c r="H10" s="3">
        <v>0</v>
      </c>
      <c r="I10" s="3">
        <v>30</v>
      </c>
      <c r="J10" s="3">
        <v>8.8736333587592225E-2</v>
      </c>
      <c r="K10" s="3">
        <v>187.91566273845351</v>
      </c>
      <c r="L10" s="3">
        <v>1.2168737350622931</v>
      </c>
      <c r="M10" s="3">
        <v>20.350143469785571</v>
      </c>
      <c r="N10">
        <f t="shared" si="0"/>
        <v>1417</v>
      </c>
      <c r="O10">
        <f t="shared" si="1"/>
        <v>5.1729302477498083</v>
      </c>
      <c r="P10">
        <f t="shared" si="2"/>
        <v>86.508459890058461</v>
      </c>
    </row>
    <row r="11" spans="1:16" x14ac:dyDescent="0.25">
      <c r="A11" s="3" t="s">
        <v>26</v>
      </c>
      <c r="B11" s="3" t="s">
        <v>28</v>
      </c>
      <c r="C11" s="4">
        <v>2014</v>
      </c>
      <c r="D11" s="4"/>
      <c r="E11" s="4"/>
      <c r="F11" s="5">
        <v>10</v>
      </c>
      <c r="G11" s="3"/>
      <c r="H11" s="3">
        <v>0</v>
      </c>
      <c r="I11" s="3">
        <v>30</v>
      </c>
      <c r="J11" s="3">
        <v>5.2233156699469922E-2</v>
      </c>
      <c r="K11" s="3">
        <v>64.542181280692745</v>
      </c>
      <c r="L11" s="3">
        <v>0.2380424451173353</v>
      </c>
      <c r="M11" s="3">
        <v>5.7161908074690881</v>
      </c>
      <c r="N11">
        <f t="shared" si="0"/>
        <v>1417</v>
      </c>
      <c r="O11">
        <f t="shared" si="1"/>
        <v>1.0119184341937923</v>
      </c>
      <c r="P11">
        <f t="shared" si="2"/>
        <v>24.299527122551094</v>
      </c>
    </row>
    <row r="12" spans="1:16" x14ac:dyDescent="0.25">
      <c r="A12" s="3" t="s">
        <v>26</v>
      </c>
      <c r="B12" s="3" t="s">
        <v>28</v>
      </c>
      <c r="C12" s="4">
        <v>2014</v>
      </c>
      <c r="D12" s="4"/>
      <c r="E12" s="4"/>
      <c r="F12" s="5">
        <v>11</v>
      </c>
      <c r="G12" s="3"/>
      <c r="H12" s="3">
        <v>0</v>
      </c>
      <c r="I12" s="3">
        <v>30</v>
      </c>
      <c r="J12" s="3">
        <v>6.4529387587340753E-2</v>
      </c>
      <c r="K12" s="3">
        <v>40.791609387991613</v>
      </c>
      <c r="L12" s="3">
        <v>0.27090412385258256</v>
      </c>
      <c r="M12" s="3">
        <v>5.4779333881353613</v>
      </c>
      <c r="N12">
        <f t="shared" si="0"/>
        <v>1417</v>
      </c>
      <c r="O12">
        <f t="shared" si="1"/>
        <v>1.1516134304973284</v>
      </c>
      <c r="P12">
        <f t="shared" si="2"/>
        <v>23.28669483296342</v>
      </c>
    </row>
    <row r="13" spans="1:16" x14ac:dyDescent="0.25">
      <c r="A13" s="3" t="s">
        <v>26</v>
      </c>
      <c r="B13" s="3" t="s">
        <v>28</v>
      </c>
      <c r="C13" s="4">
        <v>2014</v>
      </c>
      <c r="D13" s="4"/>
      <c r="E13" s="4"/>
      <c r="F13" s="5">
        <v>12</v>
      </c>
      <c r="G13" s="3"/>
      <c r="H13" s="3">
        <v>0</v>
      </c>
      <c r="I13" s="3">
        <v>30</v>
      </c>
      <c r="J13" s="3">
        <v>0.1161749209694414</v>
      </c>
      <c r="K13" s="3">
        <v>145.12149564943866</v>
      </c>
      <c r="L13" s="3">
        <v>0.28291573805760445</v>
      </c>
      <c r="M13" s="3">
        <v>21.306868073849664</v>
      </c>
      <c r="N13">
        <f t="shared" si="0"/>
        <v>1417</v>
      </c>
      <c r="O13">
        <f t="shared" si="1"/>
        <v>1.2026748024828764</v>
      </c>
      <c r="P13">
        <f t="shared" si="2"/>
        <v>90.575496181934923</v>
      </c>
    </row>
    <row r="14" spans="1:16" x14ac:dyDescent="0.25">
      <c r="A14" s="3" t="s">
        <v>26</v>
      </c>
      <c r="B14" s="3" t="s">
        <v>28</v>
      </c>
      <c r="C14" s="4">
        <v>2014</v>
      </c>
      <c r="D14" s="4"/>
      <c r="E14" s="4"/>
      <c r="F14" s="5">
        <v>13</v>
      </c>
      <c r="G14" s="3"/>
      <c r="H14" s="3">
        <v>0</v>
      </c>
      <c r="I14" s="3">
        <v>30</v>
      </c>
      <c r="J14" s="3">
        <v>5.1033243486073472E-2</v>
      </c>
      <c r="K14" s="3">
        <v>48.94370890527027</v>
      </c>
      <c r="L14" s="3">
        <v>0.45701156019766392</v>
      </c>
      <c r="M14" s="3">
        <v>6.8157876943695701</v>
      </c>
      <c r="N14">
        <f t="shared" si="0"/>
        <v>1417</v>
      </c>
      <c r="O14">
        <f t="shared" si="1"/>
        <v>1.9427561424002693</v>
      </c>
      <c r="P14">
        <f t="shared" si="2"/>
        <v>28.973913488765042</v>
      </c>
    </row>
    <row r="15" spans="1:16" x14ac:dyDescent="0.25">
      <c r="A15" s="3" t="s">
        <v>26</v>
      </c>
      <c r="B15" s="3" t="s">
        <v>28</v>
      </c>
      <c r="C15" s="4">
        <v>2014</v>
      </c>
      <c r="D15" s="4"/>
      <c r="E15" s="4"/>
      <c r="F15" s="5">
        <v>14</v>
      </c>
      <c r="G15" s="3"/>
      <c r="H15" s="3">
        <v>0</v>
      </c>
      <c r="I15" s="3">
        <v>30</v>
      </c>
      <c r="J15" s="3">
        <v>5.0316957210776385E-2</v>
      </c>
      <c r="K15" s="3">
        <v>27.091289075496192</v>
      </c>
      <c r="L15" s="3">
        <v>0.3632056160855785</v>
      </c>
      <c r="M15" s="3">
        <v>3.7635272979397776</v>
      </c>
      <c r="N15">
        <f t="shared" si="0"/>
        <v>1417</v>
      </c>
      <c r="O15">
        <f t="shared" si="1"/>
        <v>1.5439870739797943</v>
      </c>
      <c r="P15">
        <f t="shared" si="2"/>
        <v>15.998754543541994</v>
      </c>
    </row>
    <row r="16" spans="1:16" x14ac:dyDescent="0.25">
      <c r="A16" s="3" t="s">
        <v>26</v>
      </c>
      <c r="B16" s="3" t="s">
        <v>28</v>
      </c>
      <c r="C16" s="4">
        <v>2014</v>
      </c>
      <c r="D16" s="4"/>
      <c r="E16" s="4"/>
      <c r="F16" s="5">
        <v>15</v>
      </c>
      <c r="G16" s="3"/>
      <c r="H16" s="3">
        <v>0</v>
      </c>
      <c r="I16" s="3">
        <v>30</v>
      </c>
      <c r="J16" s="3">
        <v>5.6829316088575457E-2</v>
      </c>
      <c r="K16" s="3">
        <v>29.26091746765924</v>
      </c>
      <c r="L16" s="3">
        <v>6.3135331341041254E-2</v>
      </c>
      <c r="M16" s="3">
        <v>4.9439357820563092</v>
      </c>
      <c r="N16">
        <f t="shared" si="0"/>
        <v>1417</v>
      </c>
      <c r="O16">
        <f t="shared" si="1"/>
        <v>0.26838829353076638</v>
      </c>
      <c r="P16">
        <f t="shared" si="2"/>
        <v>21.016671009521367</v>
      </c>
    </row>
    <row r="17" spans="1:16" x14ac:dyDescent="0.25">
      <c r="A17" s="3" t="s">
        <v>26</v>
      </c>
      <c r="B17" s="3" t="s">
        <v>28</v>
      </c>
      <c r="C17" s="4">
        <v>2014</v>
      </c>
      <c r="D17" s="4"/>
      <c r="E17" s="4"/>
      <c r="F17" s="5">
        <v>16</v>
      </c>
      <c r="G17" s="3"/>
      <c r="H17" s="3">
        <v>0</v>
      </c>
      <c r="I17" s="3">
        <v>30</v>
      </c>
      <c r="J17" s="3">
        <v>5.3744997141223425E-2</v>
      </c>
      <c r="K17" s="3">
        <v>92.926629963294261</v>
      </c>
      <c r="L17" s="3">
        <v>0.62398662092624346</v>
      </c>
      <c r="M17" s="3">
        <v>10.343333781208306</v>
      </c>
      <c r="N17">
        <f t="shared" si="0"/>
        <v>1417</v>
      </c>
      <c r="O17">
        <f t="shared" si="1"/>
        <v>2.6525671255574608</v>
      </c>
      <c r="P17">
        <f t="shared" si="2"/>
        <v>43.969511903916505</v>
      </c>
    </row>
    <row r="18" spans="1:16" x14ac:dyDescent="0.25">
      <c r="A18" s="3" t="s">
        <v>26</v>
      </c>
      <c r="B18" s="3" t="s">
        <v>28</v>
      </c>
      <c r="C18" s="4">
        <v>2014</v>
      </c>
      <c r="D18" s="4"/>
      <c r="E18" s="4"/>
      <c r="F18" s="5">
        <v>17</v>
      </c>
      <c r="G18" s="3"/>
      <c r="H18" s="3">
        <v>0</v>
      </c>
      <c r="I18" s="3">
        <v>30</v>
      </c>
      <c r="J18" s="3">
        <v>5.3073692248950005E-2</v>
      </c>
      <c r="K18" s="3">
        <v>38.674817845530988</v>
      </c>
      <c r="L18" s="3">
        <v>0.20052796996309027</v>
      </c>
      <c r="M18" s="3">
        <v>5.2877567010309283</v>
      </c>
      <c r="N18">
        <f t="shared" si="0"/>
        <v>1417</v>
      </c>
      <c r="O18">
        <f t="shared" si="1"/>
        <v>0.85244440031309665</v>
      </c>
      <c r="P18">
        <f t="shared" si="2"/>
        <v>22.478253736082475</v>
      </c>
    </row>
    <row r="19" spans="1:16" x14ac:dyDescent="0.25">
      <c r="A19" s="3" t="s">
        <v>26</v>
      </c>
      <c r="B19" s="3" t="s">
        <v>28</v>
      </c>
      <c r="C19" s="4">
        <v>2014</v>
      </c>
      <c r="D19" s="4"/>
      <c r="E19" s="4"/>
      <c r="F19" s="5">
        <v>18</v>
      </c>
      <c r="G19" s="3"/>
      <c r="H19" s="3">
        <v>0</v>
      </c>
      <c r="I19" s="3">
        <v>30</v>
      </c>
      <c r="J19" s="3">
        <v>6.3838723225535632E-2</v>
      </c>
      <c r="K19" s="3">
        <v>47.763109916853644</v>
      </c>
      <c r="L19" s="3">
        <v>0.39749060618787618</v>
      </c>
      <c r="M19" s="3">
        <v>4.3809400181996354</v>
      </c>
      <c r="N19">
        <f t="shared" si="0"/>
        <v>1417</v>
      </c>
      <c r="O19">
        <f t="shared" si="1"/>
        <v>1.6897325669046617</v>
      </c>
      <c r="P19">
        <f t="shared" si="2"/>
        <v>18.623376017366649</v>
      </c>
    </row>
    <row r="20" spans="1:16" x14ac:dyDescent="0.25">
      <c r="A20" s="3" t="s">
        <v>26</v>
      </c>
      <c r="B20" s="3" t="s">
        <v>28</v>
      </c>
      <c r="C20" s="4">
        <v>2014</v>
      </c>
      <c r="D20" s="4"/>
      <c r="E20" s="4"/>
      <c r="F20" s="5">
        <v>19</v>
      </c>
      <c r="G20" s="3"/>
      <c r="H20" s="3">
        <v>0</v>
      </c>
      <c r="I20" s="3">
        <v>30</v>
      </c>
      <c r="J20" s="3">
        <v>9.4515181194907108E-2</v>
      </c>
      <c r="K20" s="3">
        <v>95.923079340429112</v>
      </c>
      <c r="L20" s="3">
        <v>0.10194439275220374</v>
      </c>
      <c r="M20" s="3">
        <v>13.685220102840356</v>
      </c>
      <c r="N20">
        <f t="shared" si="0"/>
        <v>1417</v>
      </c>
      <c r="O20">
        <f t="shared" si="1"/>
        <v>0.43336561358961806</v>
      </c>
      <c r="P20">
        <f t="shared" si="2"/>
        <v>58.17587065717435</v>
      </c>
    </row>
    <row r="21" spans="1:16" x14ac:dyDescent="0.25">
      <c r="A21" s="3" t="s">
        <v>26</v>
      </c>
      <c r="B21" s="3" t="s">
        <v>28</v>
      </c>
      <c r="C21" s="4">
        <v>2014</v>
      </c>
      <c r="D21" s="4"/>
      <c r="E21" s="4"/>
      <c r="F21" s="5">
        <v>20</v>
      </c>
      <c r="G21" s="3"/>
      <c r="H21" s="3">
        <v>0</v>
      </c>
      <c r="I21" s="3">
        <v>30</v>
      </c>
      <c r="J21" s="3">
        <v>5.6284384257299973E-2</v>
      </c>
      <c r="K21" s="3">
        <v>26.237034439653996</v>
      </c>
      <c r="L21" s="3">
        <v>0.49656208209902664</v>
      </c>
      <c r="M21" s="3">
        <v>3.8303033855268729</v>
      </c>
      <c r="N21">
        <f t="shared" si="0"/>
        <v>1417</v>
      </c>
      <c r="O21">
        <f t="shared" si="1"/>
        <v>2.1108854110029625</v>
      </c>
      <c r="P21">
        <f t="shared" si="2"/>
        <v>16.282619691874736</v>
      </c>
    </row>
    <row r="22" spans="1:16" x14ac:dyDescent="0.25">
      <c r="A22" s="3" t="s">
        <v>26</v>
      </c>
      <c r="B22" s="3" t="s">
        <v>28</v>
      </c>
      <c r="C22" s="4">
        <v>2014</v>
      </c>
      <c r="F22" s="3">
        <v>21</v>
      </c>
      <c r="G22" s="3"/>
      <c r="H22" s="3">
        <v>0</v>
      </c>
      <c r="I22" s="3">
        <v>30</v>
      </c>
      <c r="J22" s="3">
        <v>5.8335107515435268E-2</v>
      </c>
      <c r="K22" s="3">
        <v>59.068005694744024</v>
      </c>
      <c r="L22" s="3">
        <v>0.13473449169682775</v>
      </c>
      <c r="M22" s="3">
        <v>9.3759433952522873</v>
      </c>
      <c r="N22">
        <f t="shared" si="0"/>
        <v>1417</v>
      </c>
      <c r="O22">
        <f t="shared" si="1"/>
        <v>0.57275632420321465</v>
      </c>
      <c r="P22">
        <f t="shared" si="2"/>
        <v>39.857135373217467</v>
      </c>
    </row>
    <row r="23" spans="1:16" x14ac:dyDescent="0.25">
      <c r="A23" s="3" t="s">
        <v>26</v>
      </c>
      <c r="B23" s="3" t="s">
        <v>28</v>
      </c>
      <c r="C23" s="4">
        <v>2014</v>
      </c>
      <c r="F23" s="3">
        <v>22</v>
      </c>
      <c r="G23" s="3"/>
      <c r="H23" s="3">
        <v>0</v>
      </c>
      <c r="I23" s="3">
        <v>30</v>
      </c>
      <c r="J23" s="3">
        <v>0.12443665498247369</v>
      </c>
      <c r="K23" s="3">
        <v>106.21929160543769</v>
      </c>
      <c r="L23" s="3">
        <v>0.16064028542814221</v>
      </c>
      <c r="M23" s="3">
        <v>17.314040823735603</v>
      </c>
      <c r="N23">
        <f t="shared" si="0"/>
        <v>1417</v>
      </c>
      <c r="O23">
        <f t="shared" si="1"/>
        <v>0.68288185335503249</v>
      </c>
      <c r="P23">
        <f t="shared" si="2"/>
        <v>73.601987541700041</v>
      </c>
    </row>
    <row r="24" spans="1:16" x14ac:dyDescent="0.25">
      <c r="A24" s="3" t="s">
        <v>26</v>
      </c>
      <c r="B24" s="3" t="s">
        <v>28</v>
      </c>
      <c r="C24" s="4">
        <v>2014</v>
      </c>
      <c r="F24" s="3">
        <v>23</v>
      </c>
      <c r="G24" s="3"/>
      <c r="H24" s="3">
        <v>0</v>
      </c>
      <c r="I24" s="3">
        <v>30</v>
      </c>
      <c r="J24" s="3">
        <v>5.188219231519401E-2</v>
      </c>
      <c r="K24" s="3">
        <v>77.353071277912889</v>
      </c>
      <c r="L24" s="3">
        <v>0.57828809570249007</v>
      </c>
      <c r="M24" s="3">
        <v>10.365281948507898</v>
      </c>
      <c r="N24">
        <f t="shared" si="0"/>
        <v>1417</v>
      </c>
      <c r="O24">
        <f t="shared" si="1"/>
        <v>2.4583026948312852</v>
      </c>
      <c r="P24">
        <f t="shared" si="2"/>
        <v>44.062813563107071</v>
      </c>
    </row>
    <row r="25" spans="1:16" x14ac:dyDescent="0.25">
      <c r="A25" s="3" t="s">
        <v>26</v>
      </c>
      <c r="B25" s="3" t="s">
        <v>28</v>
      </c>
      <c r="C25" s="4">
        <v>2014</v>
      </c>
      <c r="F25" s="3">
        <v>24</v>
      </c>
      <c r="G25" s="3"/>
      <c r="H25" s="3">
        <v>0</v>
      </c>
      <c r="I25" s="3">
        <v>30</v>
      </c>
      <c r="J25" s="3">
        <v>0.10068130204390599</v>
      </c>
      <c r="K25" s="3">
        <v>150.56507572316025</v>
      </c>
      <c r="L25" s="3">
        <v>0.11623396416855915</v>
      </c>
      <c r="M25" s="3">
        <v>12.232218672722684</v>
      </c>
      <c r="N25">
        <f t="shared" si="0"/>
        <v>1417</v>
      </c>
      <c r="O25">
        <f t="shared" si="1"/>
        <v>0.49411058168054495</v>
      </c>
      <c r="P25">
        <f t="shared" si="2"/>
        <v>51.999161577744133</v>
      </c>
    </row>
    <row r="26" spans="1:16" x14ac:dyDescent="0.25">
      <c r="A26" s="3" t="s">
        <v>26</v>
      </c>
      <c r="B26" s="3" t="s">
        <v>28</v>
      </c>
      <c r="C26" s="4">
        <v>2014</v>
      </c>
      <c r="F26" s="3">
        <v>25</v>
      </c>
      <c r="G26" s="3"/>
      <c r="H26" s="3">
        <v>0</v>
      </c>
      <c r="I26" s="3">
        <v>30</v>
      </c>
      <c r="J26" s="3">
        <v>5.8509546294395282E-2</v>
      </c>
      <c r="K26" s="3">
        <v>47.051505366918711</v>
      </c>
      <c r="L26" s="3">
        <v>0.64531868883870502</v>
      </c>
      <c r="M26" s="3">
        <v>5.7528999178813374</v>
      </c>
      <c r="N26">
        <f t="shared" si="0"/>
        <v>1417</v>
      </c>
      <c r="O26">
        <f t="shared" si="1"/>
        <v>2.7432497462533347</v>
      </c>
      <c r="P26">
        <f t="shared" si="2"/>
        <v>24.455577550913564</v>
      </c>
    </row>
    <row r="27" spans="1:16" x14ac:dyDescent="0.25">
      <c r="A27" s="3" t="s">
        <v>26</v>
      </c>
      <c r="B27" s="3" t="s">
        <v>28</v>
      </c>
      <c r="C27" s="4">
        <v>2014</v>
      </c>
      <c r="F27" s="3">
        <v>26</v>
      </c>
      <c r="G27" s="3"/>
      <c r="H27" s="3">
        <v>0</v>
      </c>
      <c r="I27" s="3">
        <v>30</v>
      </c>
      <c r="J27" s="3">
        <v>5.2258635961027505E-2</v>
      </c>
      <c r="K27" s="3">
        <v>45.644678953250249</v>
      </c>
      <c r="L27" s="3">
        <v>0.57854171833480972</v>
      </c>
      <c r="M27" s="3">
        <v>3.812430203720107</v>
      </c>
      <c r="N27">
        <f t="shared" si="0"/>
        <v>1417</v>
      </c>
      <c r="O27">
        <f t="shared" si="1"/>
        <v>2.4593808446412759</v>
      </c>
      <c r="P27">
        <f t="shared" si="2"/>
        <v>16.206640796014174</v>
      </c>
    </row>
    <row r="28" spans="1:16" x14ac:dyDescent="0.25">
      <c r="A28" s="3" t="s">
        <v>26</v>
      </c>
      <c r="B28" s="3" t="s">
        <v>28</v>
      </c>
      <c r="C28" s="4">
        <v>2014</v>
      </c>
      <c r="F28" s="3">
        <v>27</v>
      </c>
      <c r="G28" s="3"/>
      <c r="H28" s="3">
        <v>0</v>
      </c>
      <c r="I28" s="3">
        <v>30</v>
      </c>
      <c r="J28" s="3">
        <v>0.11184037805198209</v>
      </c>
      <c r="K28" s="3">
        <v>252.79205406071242</v>
      </c>
      <c r="L28" s="3">
        <v>22.345449472740004</v>
      </c>
      <c r="M28" s="3">
        <v>24.907484127505032</v>
      </c>
      <c r="N28">
        <f t="shared" si="0"/>
        <v>1417</v>
      </c>
      <c r="O28">
        <f t="shared" si="1"/>
        <v>94.990505708617761</v>
      </c>
      <c r="P28">
        <f t="shared" si="2"/>
        <v>105.88171502602388</v>
      </c>
    </row>
    <row r="29" spans="1:16" x14ac:dyDescent="0.25">
      <c r="A29" s="3" t="s">
        <v>26</v>
      </c>
      <c r="B29" s="3" t="s">
        <v>28</v>
      </c>
      <c r="C29" s="4">
        <v>2014</v>
      </c>
      <c r="F29" s="3">
        <v>28</v>
      </c>
      <c r="G29" s="3"/>
      <c r="H29" s="3">
        <v>0</v>
      </c>
      <c r="I29" s="3">
        <v>30</v>
      </c>
      <c r="J29" s="3">
        <v>5.2917232021709719E-2</v>
      </c>
      <c r="K29" s="3">
        <v>8.6167886213171982</v>
      </c>
      <c r="L29" s="3">
        <v>1.7094278606965174E-2</v>
      </c>
      <c r="M29" s="3">
        <v>1.5060725463591138</v>
      </c>
      <c r="N29">
        <f t="shared" si="0"/>
        <v>1417</v>
      </c>
      <c r="O29">
        <f t="shared" si="1"/>
        <v>7.2667778358208937E-2</v>
      </c>
      <c r="P29">
        <f t="shared" si="2"/>
        <v>6.402314394572592</v>
      </c>
    </row>
    <row r="30" spans="1:16" x14ac:dyDescent="0.25">
      <c r="A30" s="3" t="s">
        <v>26</v>
      </c>
      <c r="B30" s="3" t="s">
        <v>28</v>
      </c>
      <c r="C30" s="4">
        <v>2014</v>
      </c>
      <c r="F30" s="3">
        <v>29</v>
      </c>
      <c r="G30" s="3"/>
      <c r="H30" s="3">
        <v>0</v>
      </c>
      <c r="I30" s="3">
        <v>30</v>
      </c>
      <c r="J30" s="3">
        <v>5.870803063027704E-2</v>
      </c>
      <c r="K30" s="3">
        <v>7.1149031946672903</v>
      </c>
      <c r="L30" s="3">
        <v>1.4549822305124688E-2</v>
      </c>
      <c r="M30" s="3">
        <v>0.54728340827279287</v>
      </c>
      <c r="N30">
        <f t="shared" si="0"/>
        <v>1417</v>
      </c>
      <c r="O30">
        <f t="shared" si="1"/>
        <v>6.1851294619085048E-2</v>
      </c>
      <c r="P30">
        <f t="shared" si="2"/>
        <v>2.3265017685676423</v>
      </c>
    </row>
    <row r="31" spans="1:16" x14ac:dyDescent="0.25">
      <c r="A31" s="3" t="s">
        <v>26</v>
      </c>
      <c r="B31" s="3" t="s">
        <v>28</v>
      </c>
      <c r="C31" s="4">
        <v>2014</v>
      </c>
      <c r="F31" s="3">
        <v>30</v>
      </c>
      <c r="G31" s="3"/>
      <c r="H31" s="3">
        <v>0</v>
      </c>
      <c r="I31" s="3">
        <v>30</v>
      </c>
      <c r="J31" s="3">
        <v>0.12262051915945596</v>
      </c>
      <c r="K31" s="3">
        <v>205.92912369656378</v>
      </c>
      <c r="L31" s="3">
        <v>3.2982215533580548</v>
      </c>
      <c r="M31" s="3">
        <v>26.064638644416974</v>
      </c>
      <c r="N31">
        <f t="shared" si="0"/>
        <v>1417</v>
      </c>
      <c r="O31">
        <f t="shared" si="1"/>
        <v>14.020739823325089</v>
      </c>
      <c r="P31">
        <f t="shared" si="2"/>
        <v>110.80077887741655</v>
      </c>
    </row>
    <row r="32" spans="1:16" x14ac:dyDescent="0.25">
      <c r="A32" s="3" t="s">
        <v>26</v>
      </c>
      <c r="B32" s="3" t="s">
        <v>28</v>
      </c>
      <c r="C32" s="4">
        <v>2014</v>
      </c>
      <c r="F32" s="3">
        <v>31</v>
      </c>
      <c r="H32">
        <v>0</v>
      </c>
      <c r="I32">
        <v>30</v>
      </c>
      <c r="J32">
        <v>4.7556637333832461E-2</v>
      </c>
      <c r="K32">
        <v>56.432727416611364</v>
      </c>
      <c r="L32">
        <v>0.43682521999625529</v>
      </c>
      <c r="M32">
        <v>10.907613990825686</v>
      </c>
      <c r="N32">
        <f t="shared" si="0"/>
        <v>1417</v>
      </c>
      <c r="O32">
        <f t="shared" si="1"/>
        <v>1.8569440102040811</v>
      </c>
      <c r="P32">
        <f t="shared" si="2"/>
        <v>46.368267074999984</v>
      </c>
    </row>
    <row r="33" spans="1:16" x14ac:dyDescent="0.25">
      <c r="A33" s="3" t="s">
        <v>26</v>
      </c>
      <c r="B33" s="3" t="s">
        <v>28</v>
      </c>
      <c r="C33" s="4">
        <v>2014</v>
      </c>
      <c r="F33" s="3">
        <v>32</v>
      </c>
      <c r="H33">
        <v>0</v>
      </c>
      <c r="I33">
        <v>30</v>
      </c>
      <c r="J33">
        <v>0.10552242675654655</v>
      </c>
      <c r="K33">
        <v>117.98807378388383</v>
      </c>
      <c r="L33">
        <v>5.7013577046063434E-2</v>
      </c>
      <c r="M33">
        <v>12.580210690519403</v>
      </c>
      <c r="N33">
        <f t="shared" si="0"/>
        <v>1417</v>
      </c>
      <c r="O33">
        <f t="shared" si="1"/>
        <v>0.24236471602281562</v>
      </c>
      <c r="P33">
        <f t="shared" si="2"/>
        <v>53.478475645397978</v>
      </c>
    </row>
    <row r="34" spans="1:16" x14ac:dyDescent="0.25">
      <c r="A34" s="3" t="s">
        <v>26</v>
      </c>
      <c r="B34" s="3" t="s">
        <v>28</v>
      </c>
      <c r="C34" s="4">
        <v>2014</v>
      </c>
      <c r="F34" s="3">
        <v>33</v>
      </c>
      <c r="H34">
        <v>0</v>
      </c>
      <c r="I34">
        <v>30</v>
      </c>
      <c r="J34">
        <v>0.1070066730219255</v>
      </c>
      <c r="K34">
        <v>208.03553269202487</v>
      </c>
      <c r="L34">
        <v>5.9454335577534145</v>
      </c>
      <c r="M34">
        <v>26.050650430965995</v>
      </c>
      <c r="N34">
        <f t="shared" si="0"/>
        <v>1417</v>
      </c>
      <c r="O34">
        <f t="shared" ref="O34:O57" si="3">($N34*3000)*L34*(1/1000000)</f>
        <v>25.274038054009765</v>
      </c>
      <c r="P34">
        <f t="shared" ref="P34:P57" si="4">($N34*3000)*M34*(1/1000000)</f>
        <v>110.74131498203644</v>
      </c>
    </row>
    <row r="35" spans="1:16" x14ac:dyDescent="0.25">
      <c r="A35" s="3" t="s">
        <v>26</v>
      </c>
      <c r="B35" s="3" t="s">
        <v>28</v>
      </c>
      <c r="C35" s="4">
        <v>2014</v>
      </c>
      <c r="F35" s="3">
        <v>34</v>
      </c>
      <c r="H35">
        <v>0</v>
      </c>
      <c r="I35">
        <v>30</v>
      </c>
      <c r="J35">
        <v>5.100492984452025E-2</v>
      </c>
      <c r="K35">
        <v>90.715370460260601</v>
      </c>
      <c r="L35">
        <v>0.2534069902667172</v>
      </c>
      <c r="M35">
        <v>3.2209711935912018</v>
      </c>
      <c r="N35">
        <f t="shared" si="0"/>
        <v>1417</v>
      </c>
      <c r="O35">
        <f t="shared" si="3"/>
        <v>1.0772331156238146</v>
      </c>
      <c r="P35">
        <f t="shared" si="4"/>
        <v>13.692348543956196</v>
      </c>
    </row>
    <row r="36" spans="1:16" x14ac:dyDescent="0.25">
      <c r="A36" s="3" t="s">
        <v>26</v>
      </c>
      <c r="B36" s="3" t="s">
        <v>28</v>
      </c>
      <c r="C36" s="4">
        <v>2014</v>
      </c>
      <c r="F36" s="3">
        <v>35</v>
      </c>
      <c r="H36">
        <v>0</v>
      </c>
      <c r="I36">
        <v>30</v>
      </c>
      <c r="J36">
        <v>5.8775841102553829E-2</v>
      </c>
      <c r="K36">
        <v>49.783860158771766</v>
      </c>
      <c r="L36">
        <v>2.7195548135387115</v>
      </c>
      <c r="M36">
        <v>4.6075813403594115</v>
      </c>
      <c r="N36">
        <f t="shared" si="0"/>
        <v>1417</v>
      </c>
      <c r="O36">
        <f t="shared" si="3"/>
        <v>11.560827512353063</v>
      </c>
      <c r="P36">
        <f t="shared" si="4"/>
        <v>19.586828277867856</v>
      </c>
    </row>
    <row r="37" spans="1:16" x14ac:dyDescent="0.25">
      <c r="A37" s="3" t="s">
        <v>26</v>
      </c>
      <c r="B37" s="3" t="s">
        <v>28</v>
      </c>
      <c r="C37" s="4">
        <v>2014</v>
      </c>
      <c r="F37" s="3">
        <v>36</v>
      </c>
      <c r="H37">
        <v>0</v>
      </c>
      <c r="I37">
        <v>30</v>
      </c>
      <c r="J37">
        <v>5.9412132582864166E-2</v>
      </c>
      <c r="K37">
        <v>15.970072968209696</v>
      </c>
      <c r="L37">
        <v>0.18610298102981032</v>
      </c>
      <c r="M37">
        <v>3.0154498644986449</v>
      </c>
      <c r="N37">
        <f t="shared" si="0"/>
        <v>1417</v>
      </c>
      <c r="O37">
        <f t="shared" si="3"/>
        <v>0.79112377235772369</v>
      </c>
      <c r="P37">
        <f t="shared" si="4"/>
        <v>12.818677373983739</v>
      </c>
    </row>
    <row r="38" spans="1:16" x14ac:dyDescent="0.25">
      <c r="A38" s="3" t="s">
        <v>26</v>
      </c>
      <c r="B38" s="3" t="s">
        <v>28</v>
      </c>
      <c r="C38" s="4">
        <v>2014</v>
      </c>
      <c r="F38" s="3">
        <v>37</v>
      </c>
      <c r="H38">
        <v>0</v>
      </c>
      <c r="I38">
        <v>30</v>
      </c>
      <c r="J38">
        <v>5.7253384912959254E-2</v>
      </c>
      <c r="K38">
        <v>50.665986252914784</v>
      </c>
      <c r="L38">
        <v>0.53728208897485485</v>
      </c>
      <c r="M38">
        <v>4.8074252030947777</v>
      </c>
      <c r="N38">
        <f t="shared" si="0"/>
        <v>1417</v>
      </c>
      <c r="O38">
        <f t="shared" si="3"/>
        <v>2.2839861602321081</v>
      </c>
      <c r="P38">
        <f t="shared" si="4"/>
        <v>20.4363645383559</v>
      </c>
    </row>
    <row r="39" spans="1:16" x14ac:dyDescent="0.25">
      <c r="A39" s="3" t="s">
        <v>26</v>
      </c>
      <c r="B39" s="3" t="s">
        <v>28</v>
      </c>
      <c r="C39" s="4">
        <v>2014</v>
      </c>
      <c r="F39" s="3">
        <v>38</v>
      </c>
      <c r="H39">
        <v>0</v>
      </c>
      <c r="I39">
        <v>30</v>
      </c>
      <c r="J39">
        <v>6.0215053763440822E-2</v>
      </c>
      <c r="K39">
        <v>5.9124553499894432</v>
      </c>
      <c r="L39">
        <v>2.955333333333332E-2</v>
      </c>
      <c r="M39">
        <v>0.38531277777777773</v>
      </c>
      <c r="N39">
        <f t="shared" si="0"/>
        <v>1417</v>
      </c>
      <c r="O39">
        <f t="shared" si="3"/>
        <v>0.12563121999999993</v>
      </c>
      <c r="P39">
        <f t="shared" si="4"/>
        <v>1.6379646183333332</v>
      </c>
    </row>
    <row r="40" spans="1:16" x14ac:dyDescent="0.25">
      <c r="A40" s="3" t="s">
        <v>26</v>
      </c>
      <c r="B40" s="3" t="s">
        <v>28</v>
      </c>
      <c r="C40" s="4">
        <v>2014</v>
      </c>
      <c r="F40" s="3">
        <v>39</v>
      </c>
      <c r="H40">
        <v>0</v>
      </c>
      <c r="I40">
        <v>30</v>
      </c>
      <c r="J40">
        <v>5.0939376331590076E-2</v>
      </c>
      <c r="K40">
        <v>29.597833943525579</v>
      </c>
      <c r="L40">
        <v>0.23989871328039253</v>
      </c>
      <c r="M40">
        <v>4.8316411517851376</v>
      </c>
      <c r="N40">
        <f t="shared" si="0"/>
        <v>1417</v>
      </c>
      <c r="O40">
        <f t="shared" si="3"/>
        <v>1.0198094301549485</v>
      </c>
      <c r="P40">
        <f t="shared" si="4"/>
        <v>20.53930653623862</v>
      </c>
    </row>
    <row r="41" spans="1:16" x14ac:dyDescent="0.25">
      <c r="A41" s="3" t="s">
        <v>26</v>
      </c>
      <c r="B41" s="3" t="s">
        <v>28</v>
      </c>
      <c r="C41" s="4">
        <v>2014</v>
      </c>
      <c r="F41" s="3">
        <v>40</v>
      </c>
      <c r="H41">
        <v>0</v>
      </c>
      <c r="I41">
        <v>30</v>
      </c>
      <c r="J41">
        <v>5.496750232126292E-2</v>
      </c>
      <c r="K41">
        <v>19.988026401499543</v>
      </c>
      <c r="L41">
        <v>0.45841853915196557</v>
      </c>
      <c r="M41">
        <v>3.3204189430516879</v>
      </c>
      <c r="N41">
        <f t="shared" si="0"/>
        <v>1417</v>
      </c>
      <c r="O41">
        <f t="shared" si="3"/>
        <v>1.9487372099350055</v>
      </c>
      <c r="P41">
        <f t="shared" si="4"/>
        <v>14.115100926912724</v>
      </c>
    </row>
    <row r="42" spans="1:16" x14ac:dyDescent="0.25">
      <c r="A42" s="3" t="s">
        <v>26</v>
      </c>
      <c r="B42" s="3" t="s">
        <v>28</v>
      </c>
      <c r="C42" s="4">
        <v>2014</v>
      </c>
      <c r="F42" s="3">
        <v>41</v>
      </c>
      <c r="H42">
        <v>0</v>
      </c>
      <c r="I42">
        <v>30</v>
      </c>
      <c r="J42">
        <v>0.12023385866802209</v>
      </c>
      <c r="K42">
        <v>88.733447051244667</v>
      </c>
      <c r="L42">
        <v>0.33132094560244008</v>
      </c>
      <c r="M42">
        <v>14.411024771225209</v>
      </c>
      <c r="N42">
        <f t="shared" si="0"/>
        <v>1417</v>
      </c>
      <c r="O42">
        <f t="shared" si="3"/>
        <v>1.4084453397559729</v>
      </c>
      <c r="P42">
        <f t="shared" si="4"/>
        <v>61.261266302478361</v>
      </c>
    </row>
    <row r="43" spans="1:16" x14ac:dyDescent="0.25">
      <c r="A43" s="3" t="s">
        <v>26</v>
      </c>
      <c r="B43" s="3" t="s">
        <v>28</v>
      </c>
      <c r="C43" s="4">
        <v>2014</v>
      </c>
      <c r="F43" s="3">
        <v>42</v>
      </c>
      <c r="H43">
        <v>0</v>
      </c>
      <c r="I43">
        <v>30</v>
      </c>
      <c r="J43">
        <v>5.2009456264775433E-2</v>
      </c>
      <c r="K43">
        <v>38.605899870392705</v>
      </c>
      <c r="L43">
        <v>0.19983614460204885</v>
      </c>
      <c r="M43">
        <v>4.6602560677698976</v>
      </c>
      <c r="N43">
        <f t="shared" si="0"/>
        <v>1417</v>
      </c>
      <c r="O43">
        <f t="shared" si="3"/>
        <v>0.84950345070330957</v>
      </c>
      <c r="P43">
        <f t="shared" si="4"/>
        <v>19.810748544089833</v>
      </c>
    </row>
    <row r="44" spans="1:16" x14ac:dyDescent="0.25">
      <c r="A44" s="3" t="s">
        <v>26</v>
      </c>
      <c r="B44" s="3" t="s">
        <v>28</v>
      </c>
      <c r="C44" s="4">
        <v>2014</v>
      </c>
      <c r="F44" s="3">
        <v>43</v>
      </c>
      <c r="H44">
        <v>0</v>
      </c>
      <c r="I44">
        <v>30</v>
      </c>
      <c r="J44">
        <v>9.5828065739570326E-2</v>
      </c>
      <c r="K44">
        <v>224.01871960126405</v>
      </c>
      <c r="L44">
        <v>11.466809270965024</v>
      </c>
      <c r="M44">
        <v>25.265673156342185</v>
      </c>
      <c r="N44">
        <f t="shared" si="0"/>
        <v>1417</v>
      </c>
      <c r="O44">
        <f t="shared" si="3"/>
        <v>48.745406210872311</v>
      </c>
      <c r="P44">
        <f t="shared" si="4"/>
        <v>107.40437658761063</v>
      </c>
    </row>
    <row r="45" spans="1:16" x14ac:dyDescent="0.25">
      <c r="A45" s="3" t="s">
        <v>26</v>
      </c>
      <c r="B45" s="3" t="s">
        <v>28</v>
      </c>
      <c r="C45" s="4">
        <v>2014</v>
      </c>
      <c r="F45" s="3">
        <v>44</v>
      </c>
      <c r="H45">
        <v>0</v>
      </c>
      <c r="I45">
        <v>30</v>
      </c>
      <c r="J45">
        <v>5.0895381715362918E-2</v>
      </c>
      <c r="K45">
        <v>28.730335647141462</v>
      </c>
      <c r="L45">
        <v>0.53177661797046816</v>
      </c>
      <c r="M45">
        <v>4.0362753377316993</v>
      </c>
      <c r="N45">
        <f t="shared" si="0"/>
        <v>1417</v>
      </c>
      <c r="O45">
        <f t="shared" si="3"/>
        <v>2.2605824029924597</v>
      </c>
      <c r="P45">
        <f t="shared" si="4"/>
        <v>17.158206460697453</v>
      </c>
    </row>
    <row r="46" spans="1:16" x14ac:dyDescent="0.25">
      <c r="A46" s="3" t="s">
        <v>26</v>
      </c>
      <c r="B46" s="3" t="s">
        <v>28</v>
      </c>
      <c r="C46" s="4">
        <v>2014</v>
      </c>
      <c r="F46" s="3">
        <v>45</v>
      </c>
      <c r="H46">
        <v>0</v>
      </c>
      <c r="I46">
        <v>30</v>
      </c>
      <c r="J46">
        <v>0.11758638473439922</v>
      </c>
      <c r="K46">
        <v>279.26681171141911</v>
      </c>
      <c r="L46">
        <v>15.244486272992955</v>
      </c>
      <c r="M46">
        <v>29.074378176035761</v>
      </c>
      <c r="N46">
        <f t="shared" si="0"/>
        <v>1417</v>
      </c>
      <c r="O46">
        <f t="shared" si="3"/>
        <v>64.804311146493049</v>
      </c>
      <c r="P46">
        <f t="shared" si="4"/>
        <v>123.59518162632801</v>
      </c>
    </row>
    <row r="47" spans="1:16" x14ac:dyDescent="0.25">
      <c r="A47" s="3" t="s">
        <v>26</v>
      </c>
      <c r="B47" s="3" t="s">
        <v>28</v>
      </c>
      <c r="C47" s="4">
        <v>2014</v>
      </c>
      <c r="F47" s="3">
        <v>46</v>
      </c>
      <c r="H47">
        <v>0</v>
      </c>
      <c r="I47">
        <v>30</v>
      </c>
      <c r="J47">
        <v>5.0740339472733875E-2</v>
      </c>
      <c r="K47">
        <v>21.715152191973274</v>
      </c>
      <c r="L47">
        <v>0.33415485283495849</v>
      </c>
      <c r="M47">
        <v>2.7635868544600939</v>
      </c>
      <c r="N47">
        <f t="shared" si="0"/>
        <v>1417</v>
      </c>
      <c r="O47">
        <f t="shared" si="3"/>
        <v>1.4204922794014085</v>
      </c>
      <c r="P47">
        <f t="shared" si="4"/>
        <v>11.748007718309859</v>
      </c>
    </row>
    <row r="48" spans="1:16" x14ac:dyDescent="0.25">
      <c r="A48" s="3" t="s">
        <v>26</v>
      </c>
      <c r="B48" s="3" t="s">
        <v>28</v>
      </c>
      <c r="C48" s="4">
        <v>2014</v>
      </c>
      <c r="F48" s="3">
        <v>47</v>
      </c>
      <c r="H48">
        <v>0</v>
      </c>
      <c r="I48">
        <v>30</v>
      </c>
      <c r="J48">
        <v>0.10763801361230156</v>
      </c>
      <c r="K48">
        <v>82.266209757196194</v>
      </c>
      <c r="L48">
        <v>0.39081140240315948</v>
      </c>
      <c r="M48">
        <v>7.7442054029073191</v>
      </c>
      <c r="N48">
        <f t="shared" si="0"/>
        <v>1417</v>
      </c>
      <c r="O48">
        <f t="shared" si="3"/>
        <v>1.6613392716158308</v>
      </c>
      <c r="P48">
        <f t="shared" si="4"/>
        <v>32.920617167759012</v>
      </c>
    </row>
    <row r="49" spans="1:16" x14ac:dyDescent="0.25">
      <c r="A49" s="3" t="s">
        <v>26</v>
      </c>
      <c r="B49" s="3" t="s">
        <v>28</v>
      </c>
      <c r="C49" s="4">
        <v>2014</v>
      </c>
      <c r="F49" s="3">
        <v>48</v>
      </c>
      <c r="H49">
        <v>0</v>
      </c>
      <c r="I49">
        <v>30</v>
      </c>
      <c r="J49">
        <v>4.7654925598041083E-2</v>
      </c>
      <c r="K49">
        <v>8.5993804751352236</v>
      </c>
      <c r="L49">
        <v>0.12863556225277831</v>
      </c>
      <c r="M49">
        <v>1.4306569222075722</v>
      </c>
      <c r="N49">
        <f t="shared" si="0"/>
        <v>1417</v>
      </c>
      <c r="O49">
        <f t="shared" si="3"/>
        <v>0.5468297751365605</v>
      </c>
      <c r="P49">
        <f t="shared" si="4"/>
        <v>6.0817225763043892</v>
      </c>
    </row>
    <row r="50" spans="1:16" x14ac:dyDescent="0.25">
      <c r="A50" s="3" t="s">
        <v>26</v>
      </c>
      <c r="B50" s="3" t="s">
        <v>28</v>
      </c>
      <c r="C50" s="4">
        <v>2014</v>
      </c>
      <c r="F50" s="3">
        <v>49</v>
      </c>
      <c r="H50">
        <v>0</v>
      </c>
      <c r="I50">
        <v>30</v>
      </c>
      <c r="J50">
        <v>5.4961545676233209E-2</v>
      </c>
      <c r="K50">
        <v>76.208494448041691</v>
      </c>
      <c r="L50">
        <v>0.25568896079534786</v>
      </c>
      <c r="M50">
        <v>8.4295020321390588</v>
      </c>
      <c r="N50">
        <f t="shared" si="0"/>
        <v>1417</v>
      </c>
      <c r="O50">
        <f t="shared" si="3"/>
        <v>1.0869337723410235</v>
      </c>
      <c r="P50">
        <f t="shared" si="4"/>
        <v>35.833813138623142</v>
      </c>
    </row>
    <row r="51" spans="1:16" x14ac:dyDescent="0.25">
      <c r="A51" s="3" t="s">
        <v>26</v>
      </c>
      <c r="B51" s="3" t="s">
        <v>28</v>
      </c>
      <c r="C51" s="4">
        <v>2014</v>
      </c>
      <c r="F51" s="3">
        <v>50</v>
      </c>
      <c r="H51">
        <v>0</v>
      </c>
      <c r="I51">
        <v>30</v>
      </c>
      <c r="J51">
        <v>5.2700429826200851E-2</v>
      </c>
      <c r="K51">
        <v>20.74909785631943</v>
      </c>
      <c r="L51">
        <v>7.7681663863452396E-3</v>
      </c>
      <c r="M51">
        <v>3.13034910608609</v>
      </c>
      <c r="N51">
        <f t="shared" si="0"/>
        <v>1417</v>
      </c>
      <c r="O51">
        <f t="shared" si="3"/>
        <v>3.3022475308353609E-2</v>
      </c>
      <c r="P51">
        <f t="shared" si="4"/>
        <v>13.307114049971966</v>
      </c>
    </row>
    <row r="52" spans="1:16" x14ac:dyDescent="0.25">
      <c r="A52" s="3" t="s">
        <v>26</v>
      </c>
      <c r="B52" s="3" t="s">
        <v>28</v>
      </c>
      <c r="C52" s="4">
        <v>2014</v>
      </c>
      <c r="F52" s="3">
        <v>51</v>
      </c>
      <c r="H52">
        <v>0</v>
      </c>
      <c r="I52">
        <v>30</v>
      </c>
      <c r="J52">
        <v>5.5014210312627043E-2</v>
      </c>
      <c r="K52">
        <v>42.03295081608551</v>
      </c>
      <c r="L52">
        <v>0.75420614934361896</v>
      </c>
      <c r="M52">
        <v>5.937509608878063</v>
      </c>
      <c r="N52">
        <f t="shared" si="0"/>
        <v>1417</v>
      </c>
      <c r="O52">
        <f t="shared" si="3"/>
        <v>3.2061303408597239</v>
      </c>
      <c r="P52">
        <f t="shared" si="4"/>
        <v>25.240353347340648</v>
      </c>
    </row>
    <row r="53" spans="1:16" x14ac:dyDescent="0.25">
      <c r="A53" s="3" t="s">
        <v>26</v>
      </c>
      <c r="B53" s="3" t="s">
        <v>28</v>
      </c>
      <c r="C53" s="4">
        <v>2014</v>
      </c>
      <c r="F53" s="3">
        <v>52</v>
      </c>
      <c r="H53">
        <v>0</v>
      </c>
      <c r="I53">
        <v>30</v>
      </c>
      <c r="J53">
        <v>6.4296359378326812E-2</v>
      </c>
      <c r="K53">
        <v>41.608919502087431</v>
      </c>
      <c r="L53">
        <v>0.13116439518132145</v>
      </c>
      <c r="M53">
        <v>5.1216648337591382</v>
      </c>
      <c r="N53">
        <f t="shared" si="0"/>
        <v>1417</v>
      </c>
      <c r="O53">
        <f t="shared" si="3"/>
        <v>0.5575798439157974</v>
      </c>
      <c r="P53">
        <f t="shared" si="4"/>
        <v>21.772197208310097</v>
      </c>
    </row>
    <row r="54" spans="1:16" x14ac:dyDescent="0.25">
      <c r="A54" s="3" t="s">
        <v>26</v>
      </c>
      <c r="B54" s="3" t="s">
        <v>28</v>
      </c>
      <c r="C54" s="4">
        <v>2014</v>
      </c>
      <c r="F54" s="3">
        <v>53</v>
      </c>
      <c r="H54">
        <v>0</v>
      </c>
      <c r="I54">
        <v>30</v>
      </c>
      <c r="J54">
        <v>0.11767741935483877</v>
      </c>
      <c r="K54">
        <v>49.273551011594748</v>
      </c>
      <c r="L54">
        <v>0.57176633333333338</v>
      </c>
      <c r="M54">
        <v>8.2589796666666686</v>
      </c>
      <c r="N54">
        <f t="shared" si="0"/>
        <v>1417</v>
      </c>
      <c r="O54">
        <f t="shared" si="3"/>
        <v>2.4305786830000002</v>
      </c>
      <c r="P54">
        <f t="shared" si="4"/>
        <v>35.108922563000007</v>
      </c>
    </row>
    <row r="55" spans="1:16" x14ac:dyDescent="0.25">
      <c r="A55" s="3" t="s">
        <v>26</v>
      </c>
      <c r="B55" s="3" t="s">
        <v>28</v>
      </c>
      <c r="C55" s="4">
        <v>2014</v>
      </c>
      <c r="F55" s="3">
        <v>54</v>
      </c>
      <c r="H55">
        <v>0</v>
      </c>
      <c r="I55">
        <v>30</v>
      </c>
      <c r="J55">
        <v>5.2943287867910777E-2</v>
      </c>
      <c r="K55">
        <v>139.07501394440061</v>
      </c>
      <c r="L55">
        <v>3.9135984386216798</v>
      </c>
      <c r="M55">
        <v>14.951508988394352</v>
      </c>
      <c r="N55">
        <f t="shared" si="0"/>
        <v>1417</v>
      </c>
      <c r="O55">
        <f t="shared" si="3"/>
        <v>16.63670696258076</v>
      </c>
      <c r="P55">
        <f t="shared" si="4"/>
        <v>63.558864709664384</v>
      </c>
    </row>
    <row r="56" spans="1:16" x14ac:dyDescent="0.25">
      <c r="A56" s="3" t="s">
        <v>26</v>
      </c>
      <c r="B56" s="3" t="s">
        <v>28</v>
      </c>
      <c r="C56" s="4">
        <v>2014</v>
      </c>
      <c r="F56" s="3">
        <v>55</v>
      </c>
      <c r="H56">
        <v>0</v>
      </c>
      <c r="I56">
        <v>30</v>
      </c>
      <c r="J56">
        <v>5.4054054054054022E-2</v>
      </c>
      <c r="K56">
        <v>74.890961612533232</v>
      </c>
      <c r="L56">
        <v>1.2288594594594593</v>
      </c>
      <c r="M56">
        <v>8.7909689189189191</v>
      </c>
      <c r="N56">
        <f t="shared" si="0"/>
        <v>1417</v>
      </c>
      <c r="O56">
        <f t="shared" si="3"/>
        <v>5.2238815621621617</v>
      </c>
      <c r="P56">
        <f t="shared" si="4"/>
        <v>37.370408874324319</v>
      </c>
    </row>
    <row r="57" spans="1:16" x14ac:dyDescent="0.25">
      <c r="A57" s="3" t="s">
        <v>26</v>
      </c>
      <c r="B57" s="3" t="s">
        <v>28</v>
      </c>
      <c r="C57" s="4">
        <v>2014</v>
      </c>
      <c r="F57" s="3">
        <v>56</v>
      </c>
      <c r="H57">
        <v>0</v>
      </c>
      <c r="I57">
        <v>30</v>
      </c>
      <c r="J57">
        <v>5.8955528355773168E-2</v>
      </c>
      <c r="K57">
        <v>28.670301728880037</v>
      </c>
      <c r="L57">
        <v>-4.8960409016727865E-2</v>
      </c>
      <c r="M57">
        <v>2.0791406568747446</v>
      </c>
      <c r="N57">
        <f t="shared" si="0"/>
        <v>1417</v>
      </c>
      <c r="O57">
        <f t="shared" si="3"/>
        <v>-0.20813069873011014</v>
      </c>
      <c r="P57">
        <f t="shared" si="4"/>
        <v>8.8384269323745386</v>
      </c>
    </row>
    <row r="58" spans="1:16" x14ac:dyDescent="0.25">
      <c r="A58" s="3" t="s">
        <v>26</v>
      </c>
      <c r="B58" s="3" t="s">
        <v>28</v>
      </c>
      <c r="C58" s="4">
        <v>2014</v>
      </c>
      <c r="D58" s="4"/>
      <c r="E58" s="4"/>
      <c r="F58" s="5">
        <v>1</v>
      </c>
      <c r="G58" s="9"/>
      <c r="H58" s="9">
        <v>30</v>
      </c>
      <c r="I58" s="9">
        <v>60</v>
      </c>
      <c r="J58" s="9">
        <v>5.5604903179960835E-2</v>
      </c>
      <c r="K58" s="9"/>
      <c r="L58" s="9">
        <v>0.17751252265055958</v>
      </c>
      <c r="M58" s="9">
        <v>3.916967139811689</v>
      </c>
      <c r="N58">
        <f t="shared" si="0"/>
        <v>1341</v>
      </c>
      <c r="P58">
        <f t="shared" ref="P58:P121" si="5">($N58*3000)*M58*(1/1000000)</f>
        <v>15.757958803462424</v>
      </c>
    </row>
    <row r="59" spans="1:16" x14ac:dyDescent="0.25">
      <c r="A59" s="3" t="s">
        <v>26</v>
      </c>
      <c r="B59" s="3" t="s">
        <v>28</v>
      </c>
      <c r="C59" s="4">
        <v>2014</v>
      </c>
      <c r="D59" s="4"/>
      <c r="E59" s="4"/>
      <c r="F59" s="5">
        <v>2</v>
      </c>
      <c r="G59" s="9"/>
      <c r="H59" s="9">
        <v>30</v>
      </c>
      <c r="I59" s="9">
        <v>60</v>
      </c>
      <c r="J59" s="9">
        <v>0.1002583979328166</v>
      </c>
      <c r="K59" s="9"/>
      <c r="L59" s="9">
        <v>0.2937287080103359</v>
      </c>
      <c r="M59" s="9">
        <v>13.491376494401381</v>
      </c>
      <c r="N59">
        <f t="shared" si="0"/>
        <v>1341</v>
      </c>
      <c r="P59">
        <f t="shared" si="5"/>
        <v>54.275807636976751</v>
      </c>
    </row>
    <row r="60" spans="1:16" x14ac:dyDescent="0.25">
      <c r="A60" s="3" t="s">
        <v>26</v>
      </c>
      <c r="B60" s="3" t="s">
        <v>28</v>
      </c>
      <c r="C60" s="4">
        <v>2014</v>
      </c>
      <c r="D60" s="4"/>
      <c r="E60" s="4"/>
      <c r="F60" s="5">
        <v>3</v>
      </c>
      <c r="G60" s="9"/>
      <c r="H60" s="9">
        <v>30</v>
      </c>
      <c r="I60" s="9">
        <v>60</v>
      </c>
      <c r="J60" s="9">
        <v>6.0900429665608165E-2</v>
      </c>
      <c r="K60" s="9"/>
      <c r="L60" s="9">
        <v>0.11452010414720719</v>
      </c>
      <c r="M60" s="9">
        <v>3.3853451331029332</v>
      </c>
      <c r="N60">
        <f t="shared" si="0"/>
        <v>1341</v>
      </c>
      <c r="P60">
        <f t="shared" si="5"/>
        <v>13.6192434704731</v>
      </c>
    </row>
    <row r="61" spans="1:16" x14ac:dyDescent="0.25">
      <c r="A61" s="3" t="s">
        <v>26</v>
      </c>
      <c r="B61" s="3" t="s">
        <v>28</v>
      </c>
      <c r="C61" s="4">
        <v>2014</v>
      </c>
      <c r="D61" s="4"/>
      <c r="E61" s="4"/>
      <c r="F61" s="5">
        <v>4</v>
      </c>
      <c r="G61" s="9"/>
      <c r="H61" s="9">
        <v>30</v>
      </c>
      <c r="I61" s="9">
        <v>60</v>
      </c>
      <c r="J61" s="9">
        <v>6.419895893580102E-2</v>
      </c>
      <c r="K61" s="9"/>
      <c r="L61" s="9">
        <v>0.22741465490649701</v>
      </c>
      <c r="M61" s="9">
        <v>0.38476733275496433</v>
      </c>
      <c r="N61">
        <f t="shared" si="0"/>
        <v>1341</v>
      </c>
      <c r="P61">
        <f t="shared" si="5"/>
        <v>1.5479189796732213</v>
      </c>
    </row>
    <row r="62" spans="1:16" x14ac:dyDescent="0.25">
      <c r="A62" s="3" t="s">
        <v>26</v>
      </c>
      <c r="B62" s="3" t="s">
        <v>28</v>
      </c>
      <c r="C62" s="4">
        <v>2014</v>
      </c>
      <c r="D62" s="4"/>
      <c r="E62" s="4"/>
      <c r="F62" s="5">
        <v>5</v>
      </c>
      <c r="G62" s="9"/>
      <c r="H62" s="9">
        <v>30</v>
      </c>
      <c r="I62" s="9">
        <v>60</v>
      </c>
      <c r="J62" s="9">
        <v>5.9973429493262419E-2</v>
      </c>
      <c r="K62" s="9"/>
      <c r="L62" s="9">
        <v>0.16316949610931861</v>
      </c>
      <c r="M62" s="9">
        <v>2.0681565762004173</v>
      </c>
      <c r="N62">
        <f t="shared" si="0"/>
        <v>1341</v>
      </c>
      <c r="P62">
        <f t="shared" si="5"/>
        <v>8.3201939060542784</v>
      </c>
    </row>
    <row r="63" spans="1:16" x14ac:dyDescent="0.25">
      <c r="A63" s="3" t="s">
        <v>26</v>
      </c>
      <c r="B63" s="3" t="s">
        <v>28</v>
      </c>
      <c r="C63" s="4">
        <v>2014</v>
      </c>
      <c r="D63" s="4"/>
      <c r="E63" s="4"/>
      <c r="F63" s="5">
        <v>6</v>
      </c>
      <c r="G63" s="9"/>
      <c r="H63" s="9">
        <v>30</v>
      </c>
      <c r="I63" s="9">
        <v>60</v>
      </c>
      <c r="J63" s="9">
        <v>0.10424403183023873</v>
      </c>
      <c r="K63" s="9"/>
      <c r="L63" s="9">
        <v>0.53522341954022978</v>
      </c>
      <c r="M63" s="9">
        <v>4.7040845159151186</v>
      </c>
      <c r="N63">
        <f t="shared" si="0"/>
        <v>1341</v>
      </c>
      <c r="P63">
        <f t="shared" si="5"/>
        <v>18.924532007526519</v>
      </c>
    </row>
    <row r="64" spans="1:16" x14ac:dyDescent="0.25">
      <c r="A64" s="3" t="s">
        <v>26</v>
      </c>
      <c r="B64" s="3" t="s">
        <v>28</v>
      </c>
      <c r="C64" s="4">
        <v>2014</v>
      </c>
      <c r="D64" s="4"/>
      <c r="E64" s="4"/>
      <c r="F64" s="5">
        <v>7</v>
      </c>
      <c r="H64">
        <v>30</v>
      </c>
      <c r="I64">
        <v>60</v>
      </c>
      <c r="J64">
        <v>6.3754180602006938E-2</v>
      </c>
      <c r="L64">
        <v>8.072681594899668E-2</v>
      </c>
      <c r="M64">
        <v>0.26317706330128215</v>
      </c>
      <c r="N64">
        <f t="shared" si="0"/>
        <v>1341</v>
      </c>
      <c r="P64">
        <f t="shared" si="5"/>
        <v>1.058761325661058</v>
      </c>
    </row>
    <row r="65" spans="1:16" x14ac:dyDescent="0.25">
      <c r="A65" s="3" t="s">
        <v>26</v>
      </c>
      <c r="B65" s="3" t="s">
        <v>28</v>
      </c>
      <c r="C65" s="4">
        <v>2014</v>
      </c>
      <c r="D65" s="4"/>
      <c r="E65" s="4"/>
      <c r="F65" s="5">
        <v>8</v>
      </c>
      <c r="H65">
        <v>30</v>
      </c>
      <c r="I65">
        <v>60</v>
      </c>
      <c r="J65">
        <v>5.7661382954284517E-2</v>
      </c>
      <c r="L65">
        <v>-2.7390221686193431E-2</v>
      </c>
      <c r="M65">
        <v>0.63709610996247812</v>
      </c>
      <c r="N65">
        <f t="shared" si="0"/>
        <v>1341</v>
      </c>
      <c r="P65">
        <f t="shared" si="5"/>
        <v>2.5630376503790493</v>
      </c>
    </row>
    <row r="66" spans="1:16" x14ac:dyDescent="0.25">
      <c r="A66" s="3" t="s">
        <v>26</v>
      </c>
      <c r="B66" s="3" t="s">
        <v>28</v>
      </c>
      <c r="C66" s="4">
        <v>2014</v>
      </c>
      <c r="D66" s="4"/>
      <c r="E66" s="4"/>
      <c r="F66" s="5">
        <v>9</v>
      </c>
      <c r="H66">
        <v>30</v>
      </c>
      <c r="I66">
        <v>60</v>
      </c>
      <c r="J66">
        <v>7.9952550415183801E-2</v>
      </c>
      <c r="L66">
        <v>0.40988805852115451</v>
      </c>
      <c r="M66">
        <v>6.5943889996045852</v>
      </c>
      <c r="N66">
        <f t="shared" ref="N66:N129" si="6">IF(I66=30, 1417, IF(I66=60, 1341, IF(I66=90, 1391, IF(I66=120, 1400, 0))))</f>
        <v>1341</v>
      </c>
      <c r="P66">
        <f t="shared" si="5"/>
        <v>26.529226945409246</v>
      </c>
    </row>
    <row r="67" spans="1:16" x14ac:dyDescent="0.25">
      <c r="A67" s="3" t="s">
        <v>26</v>
      </c>
      <c r="B67" s="3" t="s">
        <v>28</v>
      </c>
      <c r="C67" s="4">
        <v>2014</v>
      </c>
      <c r="D67" s="4"/>
      <c r="E67" s="4"/>
      <c r="F67" s="5">
        <v>10</v>
      </c>
      <c r="H67">
        <v>30</v>
      </c>
      <c r="I67">
        <v>60</v>
      </c>
      <c r="J67">
        <v>5.4160419790104962E-2</v>
      </c>
      <c r="L67">
        <v>0.14697890882683659</v>
      </c>
      <c r="M67">
        <v>2.620920076368066</v>
      </c>
      <c r="N67">
        <f t="shared" si="6"/>
        <v>1341</v>
      </c>
      <c r="P67">
        <f t="shared" si="5"/>
        <v>10.543961467228728</v>
      </c>
    </row>
    <row r="68" spans="1:16" x14ac:dyDescent="0.25">
      <c r="A68" s="3" t="s">
        <v>26</v>
      </c>
      <c r="B68" s="3" t="s">
        <v>28</v>
      </c>
      <c r="C68" s="4">
        <v>2014</v>
      </c>
      <c r="D68" s="4"/>
      <c r="E68" s="4"/>
      <c r="F68" s="5">
        <v>11</v>
      </c>
      <c r="H68">
        <v>30</v>
      </c>
      <c r="I68">
        <v>60</v>
      </c>
      <c r="J68">
        <v>6.4695009242144302E-2</v>
      </c>
      <c r="L68">
        <v>0.37537707948244003</v>
      </c>
      <c r="M68">
        <v>1.833226432532348</v>
      </c>
      <c r="N68">
        <f t="shared" si="6"/>
        <v>1341</v>
      </c>
      <c r="P68">
        <f t="shared" si="5"/>
        <v>7.3750699380776359</v>
      </c>
    </row>
    <row r="69" spans="1:16" x14ac:dyDescent="0.25">
      <c r="A69" s="3" t="s">
        <v>26</v>
      </c>
      <c r="B69" s="3" t="s">
        <v>28</v>
      </c>
      <c r="C69" s="4">
        <v>2014</v>
      </c>
      <c r="D69" s="4"/>
      <c r="E69" s="4"/>
      <c r="F69" s="5">
        <v>12</v>
      </c>
      <c r="H69">
        <v>30</v>
      </c>
      <c r="I69">
        <v>60</v>
      </c>
      <c r="J69">
        <v>0.10890151515151501</v>
      </c>
      <c r="L69">
        <v>0.42445687342171701</v>
      </c>
      <c r="M69">
        <v>6.0050597774621197</v>
      </c>
      <c r="N69">
        <f t="shared" si="6"/>
        <v>1341</v>
      </c>
      <c r="P69">
        <f t="shared" si="5"/>
        <v>24.158355484730105</v>
      </c>
    </row>
    <row r="70" spans="1:16" x14ac:dyDescent="0.25">
      <c r="A70" s="3" t="s">
        <v>26</v>
      </c>
      <c r="B70" s="3" t="s">
        <v>28</v>
      </c>
      <c r="C70" s="4">
        <v>2014</v>
      </c>
      <c r="D70" s="4"/>
      <c r="E70" s="4"/>
      <c r="F70" s="5">
        <v>13</v>
      </c>
      <c r="H70">
        <v>30</v>
      </c>
      <c r="I70">
        <v>60</v>
      </c>
      <c r="J70">
        <v>5.7731958762886559E-2</v>
      </c>
      <c r="L70">
        <v>0.17125309793814436</v>
      </c>
      <c r="M70">
        <v>2.3460401907216499</v>
      </c>
      <c r="N70">
        <f t="shared" si="6"/>
        <v>1341</v>
      </c>
      <c r="P70">
        <f t="shared" si="5"/>
        <v>9.4381196872731969</v>
      </c>
    </row>
    <row r="71" spans="1:16" x14ac:dyDescent="0.25">
      <c r="A71" s="3" t="s">
        <v>26</v>
      </c>
      <c r="B71" s="3" t="s">
        <v>28</v>
      </c>
      <c r="C71" s="4">
        <v>2014</v>
      </c>
      <c r="D71" s="4"/>
      <c r="E71" s="4"/>
      <c r="F71" s="5">
        <v>14</v>
      </c>
      <c r="H71">
        <v>30</v>
      </c>
      <c r="I71">
        <v>60</v>
      </c>
      <c r="J71">
        <v>5.9340659340659324E-2</v>
      </c>
      <c r="L71">
        <v>0.25967274725274725</v>
      </c>
      <c r="M71">
        <v>0.46611369963369964</v>
      </c>
      <c r="N71">
        <f t="shared" si="6"/>
        <v>1341</v>
      </c>
      <c r="P71">
        <f t="shared" si="5"/>
        <v>1.8751754136263736</v>
      </c>
    </row>
    <row r="72" spans="1:16" x14ac:dyDescent="0.25">
      <c r="A72" s="3" t="s">
        <v>26</v>
      </c>
      <c r="B72" s="3" t="s">
        <v>28</v>
      </c>
      <c r="C72" s="4">
        <v>2014</v>
      </c>
      <c r="D72" s="4"/>
      <c r="E72" s="4"/>
      <c r="F72" s="5">
        <v>15</v>
      </c>
      <c r="H72">
        <v>30</v>
      </c>
      <c r="I72">
        <v>60</v>
      </c>
      <c r="J72">
        <v>6.1959087332808936E-2</v>
      </c>
      <c r="L72">
        <v>8.6841793699187014E-2</v>
      </c>
      <c r="M72">
        <v>0.47306455792682933</v>
      </c>
      <c r="N72">
        <f t="shared" si="6"/>
        <v>1341</v>
      </c>
      <c r="P72">
        <f t="shared" si="5"/>
        <v>1.9031387165396343</v>
      </c>
    </row>
    <row r="73" spans="1:16" x14ac:dyDescent="0.25">
      <c r="A73" s="3" t="s">
        <v>26</v>
      </c>
      <c r="B73" s="3" t="s">
        <v>28</v>
      </c>
      <c r="C73" s="4">
        <v>2014</v>
      </c>
      <c r="D73" s="4"/>
      <c r="E73" s="4"/>
      <c r="F73" s="5">
        <v>16</v>
      </c>
      <c r="H73">
        <v>30</v>
      </c>
      <c r="I73">
        <v>60</v>
      </c>
      <c r="J73">
        <v>6.3648674792029528E-2</v>
      </c>
      <c r="L73">
        <v>0.34795310504933252</v>
      </c>
      <c r="M73">
        <v>7.4504222351196239</v>
      </c>
      <c r="N73">
        <f t="shared" si="6"/>
        <v>1341</v>
      </c>
      <c r="P73">
        <f t="shared" si="5"/>
        <v>29.973048651886245</v>
      </c>
    </row>
    <row r="74" spans="1:16" x14ac:dyDescent="0.25">
      <c r="A74" s="3" t="s">
        <v>26</v>
      </c>
      <c r="B74" s="3" t="s">
        <v>28</v>
      </c>
      <c r="C74" s="4">
        <v>2014</v>
      </c>
      <c r="D74" s="4"/>
      <c r="E74" s="4"/>
      <c r="F74" s="5">
        <v>17</v>
      </c>
      <c r="H74">
        <v>30</v>
      </c>
      <c r="I74">
        <v>60</v>
      </c>
      <c r="J74">
        <v>6.0231660231660322E-2</v>
      </c>
      <c r="L74">
        <v>7.2339886100386122E-2</v>
      </c>
      <c r="M74">
        <v>1.4853073487773492</v>
      </c>
      <c r="N74">
        <f t="shared" si="6"/>
        <v>1341</v>
      </c>
      <c r="P74">
        <f t="shared" si="5"/>
        <v>5.9753914641312749</v>
      </c>
    </row>
    <row r="75" spans="1:16" x14ac:dyDescent="0.25">
      <c r="A75" s="3" t="s">
        <v>26</v>
      </c>
      <c r="B75" s="3" t="s">
        <v>28</v>
      </c>
      <c r="C75" s="4">
        <v>2014</v>
      </c>
      <c r="D75" s="4"/>
      <c r="E75" s="4"/>
      <c r="F75" s="5">
        <v>18</v>
      </c>
      <c r="H75">
        <v>30</v>
      </c>
      <c r="I75">
        <v>60</v>
      </c>
      <c r="J75">
        <v>5.911901081916543E-2</v>
      </c>
      <c r="L75">
        <v>0.47136090932509023</v>
      </c>
      <c r="M75">
        <v>5.7569534969088112</v>
      </c>
      <c r="N75">
        <f t="shared" si="6"/>
        <v>1341</v>
      </c>
      <c r="P75">
        <f t="shared" si="5"/>
        <v>23.160223918064148</v>
      </c>
    </row>
    <row r="76" spans="1:16" x14ac:dyDescent="0.25">
      <c r="A76" s="3" t="s">
        <v>26</v>
      </c>
      <c r="B76" s="3" t="s">
        <v>28</v>
      </c>
      <c r="C76" s="4">
        <v>2014</v>
      </c>
      <c r="D76" s="4"/>
      <c r="E76" s="4"/>
      <c r="F76" s="5">
        <v>19</v>
      </c>
      <c r="H76">
        <v>30</v>
      </c>
      <c r="I76">
        <v>60</v>
      </c>
      <c r="J76">
        <v>0.10004752851711012</v>
      </c>
      <c r="L76">
        <v>0.5062948788022813</v>
      </c>
      <c r="M76">
        <v>4.4864002257604554</v>
      </c>
      <c r="N76">
        <f t="shared" si="6"/>
        <v>1341</v>
      </c>
      <c r="P76">
        <f t="shared" si="5"/>
        <v>18.048788108234312</v>
      </c>
    </row>
    <row r="77" spans="1:16" x14ac:dyDescent="0.25">
      <c r="A77" s="3" t="s">
        <v>26</v>
      </c>
      <c r="B77" s="3" t="s">
        <v>28</v>
      </c>
      <c r="C77" s="4">
        <v>2014</v>
      </c>
      <c r="D77" s="4"/>
      <c r="E77" s="4"/>
      <c r="F77" s="4">
        <v>20</v>
      </c>
      <c r="H77">
        <v>30</v>
      </c>
      <c r="I77">
        <v>60</v>
      </c>
      <c r="J77">
        <v>6.2057077188278291E-2</v>
      </c>
      <c r="L77">
        <v>0.49988465172699997</v>
      </c>
      <c r="M77">
        <v>0.58469452531443544</v>
      </c>
      <c r="N77">
        <f t="shared" si="6"/>
        <v>1341</v>
      </c>
      <c r="P77">
        <f t="shared" si="5"/>
        <v>2.3522260753399737</v>
      </c>
    </row>
    <row r="78" spans="1:16" x14ac:dyDescent="0.25">
      <c r="A78" s="3" t="s">
        <v>26</v>
      </c>
      <c r="B78" s="3" t="s">
        <v>28</v>
      </c>
      <c r="C78" s="4">
        <v>2014</v>
      </c>
      <c r="F78" s="3">
        <v>21</v>
      </c>
      <c r="H78">
        <v>30</v>
      </c>
      <c r="I78">
        <v>60</v>
      </c>
      <c r="J78">
        <v>6.4866014461931021E-2</v>
      </c>
      <c r="L78">
        <v>0.11594405837941302</v>
      </c>
      <c r="M78">
        <v>1.3209879545937899</v>
      </c>
      <c r="N78">
        <f t="shared" si="6"/>
        <v>1341</v>
      </c>
      <c r="P78">
        <f t="shared" si="5"/>
        <v>5.3143345413308172</v>
      </c>
    </row>
    <row r="79" spans="1:16" x14ac:dyDescent="0.25">
      <c r="A79" s="3" t="s">
        <v>26</v>
      </c>
      <c r="B79" s="3" t="s">
        <v>28</v>
      </c>
      <c r="C79" s="4">
        <v>2014</v>
      </c>
      <c r="F79" s="3">
        <v>22</v>
      </c>
      <c r="H79">
        <v>30</v>
      </c>
      <c r="I79">
        <v>60</v>
      </c>
      <c r="J79">
        <v>0.11378329454357397</v>
      </c>
      <c r="L79">
        <v>0.49970289199206963</v>
      </c>
      <c r="M79">
        <v>5.9427083225584001</v>
      </c>
      <c r="N79">
        <f t="shared" si="6"/>
        <v>1341</v>
      </c>
      <c r="P79">
        <f t="shared" si="5"/>
        <v>23.907515581652444</v>
      </c>
    </row>
    <row r="80" spans="1:16" x14ac:dyDescent="0.25">
      <c r="A80" s="3" t="s">
        <v>26</v>
      </c>
      <c r="B80" s="3" t="s">
        <v>28</v>
      </c>
      <c r="C80" s="4">
        <v>2014</v>
      </c>
      <c r="F80" s="3">
        <v>23</v>
      </c>
      <c r="H80">
        <v>30</v>
      </c>
      <c r="I80">
        <v>60</v>
      </c>
      <c r="J80">
        <v>5.3950640903003506E-2</v>
      </c>
      <c r="L80">
        <v>0.36185650787577317</v>
      </c>
      <c r="M80">
        <v>1.9662055704355588</v>
      </c>
      <c r="N80">
        <f t="shared" si="6"/>
        <v>1341</v>
      </c>
      <c r="P80">
        <f t="shared" si="5"/>
        <v>7.9100450098622526</v>
      </c>
    </row>
    <row r="81" spans="1:16" x14ac:dyDescent="0.25">
      <c r="A81" s="3" t="s">
        <v>26</v>
      </c>
      <c r="B81" s="3" t="s">
        <v>28</v>
      </c>
      <c r="C81" s="4">
        <v>2014</v>
      </c>
      <c r="F81" s="3">
        <v>24</v>
      </c>
      <c r="H81">
        <v>30</v>
      </c>
      <c r="I81">
        <v>60</v>
      </c>
      <c r="J81">
        <v>9.1552734375000194E-2</v>
      </c>
      <c r="L81">
        <v>0.55258697509765642</v>
      </c>
      <c r="M81">
        <v>13.176253153483076</v>
      </c>
      <c r="N81">
        <f t="shared" si="6"/>
        <v>1341</v>
      </c>
      <c r="P81">
        <f t="shared" si="5"/>
        <v>53.008066436462414</v>
      </c>
    </row>
    <row r="82" spans="1:16" x14ac:dyDescent="0.25">
      <c r="A82" s="3" t="s">
        <v>26</v>
      </c>
      <c r="B82" s="3" t="s">
        <v>28</v>
      </c>
      <c r="C82" s="4">
        <v>2014</v>
      </c>
      <c r="F82" s="3">
        <v>25</v>
      </c>
      <c r="H82">
        <v>30</v>
      </c>
      <c r="I82">
        <v>60</v>
      </c>
      <c r="J82">
        <v>6.1149612719119444E-2</v>
      </c>
      <c r="L82">
        <v>0.43212325044163602</v>
      </c>
      <c r="M82">
        <v>2.4936739027041712</v>
      </c>
      <c r="N82">
        <f t="shared" si="6"/>
        <v>1341</v>
      </c>
      <c r="P82">
        <f t="shared" si="5"/>
        <v>10.032050110578881</v>
      </c>
    </row>
    <row r="83" spans="1:16" x14ac:dyDescent="0.25">
      <c r="A83" s="3" t="s">
        <v>26</v>
      </c>
      <c r="B83" s="3" t="s">
        <v>28</v>
      </c>
      <c r="C83" s="4">
        <v>2014</v>
      </c>
      <c r="F83" s="3">
        <v>26</v>
      </c>
      <c r="H83">
        <v>30</v>
      </c>
      <c r="I83">
        <v>60</v>
      </c>
      <c r="J83">
        <v>6.0030395136778048E-2</v>
      </c>
      <c r="L83">
        <v>0.48976451367781154</v>
      </c>
      <c r="M83">
        <v>1.9711454787234042</v>
      </c>
      <c r="N83">
        <f t="shared" si="6"/>
        <v>1341</v>
      </c>
      <c r="P83">
        <f t="shared" si="5"/>
        <v>7.9299182609042553</v>
      </c>
    </row>
    <row r="84" spans="1:16" x14ac:dyDescent="0.25">
      <c r="A84" s="3" t="s">
        <v>26</v>
      </c>
      <c r="B84" s="3" t="s">
        <v>28</v>
      </c>
      <c r="C84" s="4">
        <v>2014</v>
      </c>
      <c r="F84" s="3">
        <v>27</v>
      </c>
      <c r="H84">
        <v>30</v>
      </c>
      <c r="I84">
        <v>60</v>
      </c>
      <c r="J84">
        <v>0.10160427807486624</v>
      </c>
      <c r="L84">
        <v>0.66034581105169343</v>
      </c>
      <c r="M84">
        <v>6.191768270944741</v>
      </c>
      <c r="N84">
        <f t="shared" si="6"/>
        <v>1341</v>
      </c>
      <c r="P84">
        <f t="shared" si="5"/>
        <v>24.90948375401069</v>
      </c>
    </row>
    <row r="85" spans="1:16" x14ac:dyDescent="0.25">
      <c r="A85" s="3" t="s">
        <v>26</v>
      </c>
      <c r="B85" s="3" t="s">
        <v>28</v>
      </c>
      <c r="C85" s="4">
        <v>2014</v>
      </c>
      <c r="F85" s="3">
        <v>28</v>
      </c>
      <c r="H85">
        <v>30</v>
      </c>
      <c r="I85">
        <v>60</v>
      </c>
      <c r="J85">
        <v>5.637254901960774E-2</v>
      </c>
      <c r="L85">
        <v>-1.5379840686274484E-2</v>
      </c>
      <c r="M85">
        <v>0.25633067810457516</v>
      </c>
      <c r="N85">
        <f t="shared" si="6"/>
        <v>1341</v>
      </c>
      <c r="P85">
        <f t="shared" si="5"/>
        <v>1.0312183180147059</v>
      </c>
    </row>
    <row r="86" spans="1:16" x14ac:dyDescent="0.25">
      <c r="A86" s="3" t="s">
        <v>26</v>
      </c>
      <c r="B86" s="3" t="s">
        <v>28</v>
      </c>
      <c r="C86" s="4">
        <v>2014</v>
      </c>
      <c r="F86" s="3">
        <v>29</v>
      </c>
      <c r="H86">
        <v>30</v>
      </c>
      <c r="I86">
        <v>60</v>
      </c>
      <c r="J86">
        <v>6.183409436834094E-2</v>
      </c>
      <c r="L86">
        <v>0.20930099330923385</v>
      </c>
      <c r="M86">
        <v>0.41916275447108053</v>
      </c>
      <c r="N86">
        <f t="shared" si="6"/>
        <v>1341</v>
      </c>
      <c r="P86">
        <f t="shared" si="5"/>
        <v>1.6862917612371571</v>
      </c>
    </row>
    <row r="87" spans="1:16" x14ac:dyDescent="0.25">
      <c r="A87" s="3" t="s">
        <v>26</v>
      </c>
      <c r="B87" s="3" t="s">
        <v>28</v>
      </c>
      <c r="C87" s="4">
        <v>2014</v>
      </c>
      <c r="F87" s="3">
        <v>30</v>
      </c>
      <c r="H87">
        <v>30</v>
      </c>
      <c r="I87">
        <v>60</v>
      </c>
      <c r="J87">
        <v>0.11709090909090887</v>
      </c>
      <c r="L87">
        <v>0.58738843636363625</v>
      </c>
      <c r="M87">
        <v>2.9388508363636356</v>
      </c>
      <c r="N87">
        <f t="shared" si="6"/>
        <v>1341</v>
      </c>
      <c r="P87">
        <f t="shared" si="5"/>
        <v>11.822996914690906</v>
      </c>
    </row>
    <row r="88" spans="1:16" x14ac:dyDescent="0.25">
      <c r="A88" s="3" t="s">
        <v>26</v>
      </c>
      <c r="B88" s="3" t="s">
        <v>28</v>
      </c>
      <c r="C88" s="4">
        <v>2014</v>
      </c>
      <c r="F88" s="3">
        <v>31</v>
      </c>
      <c r="H88">
        <v>30</v>
      </c>
      <c r="I88">
        <v>60</v>
      </c>
      <c r="J88">
        <v>5.5161544523246883E-2</v>
      </c>
      <c r="L88">
        <v>0.19765405831363284</v>
      </c>
      <c r="M88">
        <v>0.36525935776201746</v>
      </c>
      <c r="N88">
        <f t="shared" si="6"/>
        <v>1341</v>
      </c>
      <c r="P88">
        <f t="shared" si="5"/>
        <v>1.4694383962765962</v>
      </c>
    </row>
    <row r="89" spans="1:16" x14ac:dyDescent="0.25">
      <c r="A89" s="3" t="s">
        <v>26</v>
      </c>
      <c r="B89" s="3" t="s">
        <v>28</v>
      </c>
      <c r="C89" s="4">
        <v>2014</v>
      </c>
      <c r="F89" s="3">
        <v>32</v>
      </c>
      <c r="H89">
        <v>30</v>
      </c>
      <c r="I89">
        <v>60</v>
      </c>
      <c r="J89">
        <v>0.10012269938650302</v>
      </c>
      <c r="L89">
        <v>0.24309790184049079</v>
      </c>
      <c r="M89">
        <v>8.0091156523517384</v>
      </c>
      <c r="N89">
        <f t="shared" si="6"/>
        <v>1341</v>
      </c>
      <c r="P89">
        <f t="shared" si="5"/>
        <v>32.22067226941104</v>
      </c>
    </row>
    <row r="90" spans="1:16" x14ac:dyDescent="0.25">
      <c r="A90" s="3" t="s">
        <v>26</v>
      </c>
      <c r="B90" s="3" t="s">
        <v>28</v>
      </c>
      <c r="C90" s="4">
        <v>2014</v>
      </c>
      <c r="F90" s="3">
        <v>33</v>
      </c>
      <c r="H90">
        <v>30</v>
      </c>
      <c r="I90">
        <v>60</v>
      </c>
      <c r="J90">
        <v>9.6609382257315288E-2</v>
      </c>
      <c r="L90">
        <v>0.72203489317231762</v>
      </c>
      <c r="M90">
        <v>9.9836779493729662</v>
      </c>
      <c r="N90">
        <f t="shared" si="6"/>
        <v>1341</v>
      </c>
      <c r="P90">
        <f t="shared" si="5"/>
        <v>40.164336390327442</v>
      </c>
    </row>
    <row r="91" spans="1:16" x14ac:dyDescent="0.25">
      <c r="A91" s="3" t="s">
        <v>26</v>
      </c>
      <c r="B91" s="3" t="s">
        <v>28</v>
      </c>
      <c r="C91" s="4">
        <v>2014</v>
      </c>
      <c r="F91" s="3">
        <v>34</v>
      </c>
      <c r="H91">
        <v>30</v>
      </c>
      <c r="I91">
        <v>60</v>
      </c>
      <c r="J91">
        <v>5.1277126944497542E-2</v>
      </c>
      <c r="L91">
        <v>0.10104044555406179</v>
      </c>
      <c r="M91">
        <v>3.8424174700723372</v>
      </c>
      <c r="N91">
        <f t="shared" si="6"/>
        <v>1341</v>
      </c>
      <c r="P91">
        <f t="shared" si="5"/>
        <v>15.458045482101012</v>
      </c>
    </row>
    <row r="92" spans="1:16" x14ac:dyDescent="0.25">
      <c r="A92" s="3" t="s">
        <v>26</v>
      </c>
      <c r="B92" s="3" t="s">
        <v>28</v>
      </c>
      <c r="C92" s="4">
        <v>2014</v>
      </c>
      <c r="F92" s="3">
        <v>35</v>
      </c>
      <c r="H92">
        <v>30</v>
      </c>
      <c r="I92">
        <v>60</v>
      </c>
      <c r="J92">
        <v>6.3029776135622814E-2</v>
      </c>
      <c r="L92">
        <v>0.15433367112221982</v>
      </c>
      <c r="M92">
        <v>0.73988518800260838</v>
      </c>
      <c r="N92">
        <f t="shared" si="6"/>
        <v>1341</v>
      </c>
      <c r="P92">
        <f t="shared" si="5"/>
        <v>2.9765581113344934</v>
      </c>
    </row>
    <row r="93" spans="1:16" x14ac:dyDescent="0.25">
      <c r="A93" s="3" t="s">
        <v>26</v>
      </c>
      <c r="B93" s="3" t="s">
        <v>28</v>
      </c>
      <c r="C93" s="4">
        <v>2014</v>
      </c>
      <c r="F93" s="3">
        <v>36</v>
      </c>
      <c r="H93">
        <v>30</v>
      </c>
      <c r="I93">
        <v>60</v>
      </c>
      <c r="J93">
        <v>5.6096610829762278E-2</v>
      </c>
      <c r="L93">
        <v>0.13369497467861316</v>
      </c>
      <c r="M93">
        <v>0.19229793857940522</v>
      </c>
      <c r="N93">
        <f t="shared" si="6"/>
        <v>1341</v>
      </c>
      <c r="P93">
        <f t="shared" si="5"/>
        <v>0.77361460690494721</v>
      </c>
    </row>
    <row r="94" spans="1:16" x14ac:dyDescent="0.25">
      <c r="A94" s="3" t="s">
        <v>26</v>
      </c>
      <c r="B94" s="3" t="s">
        <v>28</v>
      </c>
      <c r="C94" s="4">
        <v>2014</v>
      </c>
      <c r="F94" s="3">
        <v>37</v>
      </c>
      <c r="H94">
        <v>30</v>
      </c>
      <c r="I94">
        <v>60</v>
      </c>
      <c r="J94">
        <v>5.8258027302441853E-2</v>
      </c>
      <c r="L94">
        <v>0.56024537588925205</v>
      </c>
      <c r="M94">
        <v>1.109321585592514</v>
      </c>
      <c r="N94">
        <f t="shared" si="6"/>
        <v>1341</v>
      </c>
      <c r="P94">
        <f t="shared" si="5"/>
        <v>4.4628007388386832</v>
      </c>
    </row>
    <row r="95" spans="1:16" x14ac:dyDescent="0.25">
      <c r="A95" s="3" t="s">
        <v>26</v>
      </c>
      <c r="B95" s="3" t="s">
        <v>28</v>
      </c>
      <c r="C95" s="4">
        <v>2014</v>
      </c>
      <c r="F95" s="3">
        <v>38</v>
      </c>
      <c r="H95">
        <v>30</v>
      </c>
      <c r="I95">
        <v>60</v>
      </c>
      <c r="J95">
        <v>5.6474614945807161E-2</v>
      </c>
      <c r="L95">
        <v>0.12706588705077007</v>
      </c>
      <c r="M95">
        <v>0.3836498098497812</v>
      </c>
      <c r="N95">
        <f t="shared" si="6"/>
        <v>1341</v>
      </c>
      <c r="P95">
        <f t="shared" si="5"/>
        <v>1.5434231850256699</v>
      </c>
    </row>
    <row r="96" spans="1:16" x14ac:dyDescent="0.25">
      <c r="A96" s="3" t="s">
        <v>26</v>
      </c>
      <c r="B96" s="3" t="s">
        <v>28</v>
      </c>
      <c r="C96" s="4">
        <v>2014</v>
      </c>
      <c r="F96" s="3">
        <v>39</v>
      </c>
      <c r="H96">
        <v>30</v>
      </c>
      <c r="I96">
        <v>60</v>
      </c>
      <c r="J96">
        <v>5.9721685349826116E-2</v>
      </c>
      <c r="L96">
        <v>0.12420997278056953</v>
      </c>
      <c r="M96">
        <v>0.72364448202551235</v>
      </c>
      <c r="N96">
        <f t="shared" si="6"/>
        <v>1341</v>
      </c>
      <c r="P96">
        <f t="shared" si="5"/>
        <v>2.911221751188636</v>
      </c>
    </row>
    <row r="97" spans="1:16" x14ac:dyDescent="0.25">
      <c r="A97" s="3" t="s">
        <v>26</v>
      </c>
      <c r="B97" s="3" t="s">
        <v>28</v>
      </c>
      <c r="C97" s="4">
        <v>2014</v>
      </c>
      <c r="F97" s="3">
        <v>40</v>
      </c>
      <c r="H97">
        <v>30</v>
      </c>
      <c r="I97">
        <v>60</v>
      </c>
      <c r="J97">
        <v>6.1459159397303897E-2</v>
      </c>
      <c r="L97">
        <v>0.16815771213322767</v>
      </c>
      <c r="M97">
        <v>0.40828692505947667</v>
      </c>
      <c r="N97">
        <f t="shared" si="6"/>
        <v>1341</v>
      </c>
      <c r="P97">
        <f t="shared" si="5"/>
        <v>1.6425382995142745</v>
      </c>
    </row>
    <row r="98" spans="1:16" x14ac:dyDescent="0.25">
      <c r="A98" s="3" t="s">
        <v>26</v>
      </c>
      <c r="B98" s="3" t="s">
        <v>28</v>
      </c>
      <c r="C98" s="4">
        <v>2014</v>
      </c>
      <c r="F98" s="3">
        <v>41</v>
      </c>
      <c r="H98">
        <v>30</v>
      </c>
      <c r="I98">
        <v>60</v>
      </c>
      <c r="J98">
        <v>0.10577864838393713</v>
      </c>
      <c r="L98">
        <v>1.0373730492980737</v>
      </c>
      <c r="M98">
        <v>4.6655864675155074</v>
      </c>
      <c r="N98">
        <f t="shared" si="6"/>
        <v>1341</v>
      </c>
      <c r="P98">
        <f t="shared" si="5"/>
        <v>18.769654358814886</v>
      </c>
    </row>
    <row r="99" spans="1:16" x14ac:dyDescent="0.25">
      <c r="A99" s="3" t="s">
        <v>26</v>
      </c>
      <c r="B99" s="3" t="s">
        <v>28</v>
      </c>
      <c r="C99" s="4">
        <v>2014</v>
      </c>
      <c r="F99" s="3">
        <v>42</v>
      </c>
      <c r="H99">
        <v>30</v>
      </c>
      <c r="I99">
        <v>60</v>
      </c>
      <c r="J99">
        <v>8.0543720835869331E-2</v>
      </c>
      <c r="L99">
        <v>0.12307134171907756</v>
      </c>
      <c r="M99">
        <v>1.7767551362683436</v>
      </c>
      <c r="N99">
        <f t="shared" si="6"/>
        <v>1341</v>
      </c>
      <c r="P99">
        <f t="shared" si="5"/>
        <v>7.1478859132075456</v>
      </c>
    </row>
    <row r="100" spans="1:16" x14ac:dyDescent="0.25">
      <c r="A100" s="3" t="s">
        <v>26</v>
      </c>
      <c r="B100" s="3" t="s">
        <v>28</v>
      </c>
      <c r="C100" s="4">
        <v>2014</v>
      </c>
      <c r="F100" s="3">
        <v>43</v>
      </c>
      <c r="H100">
        <v>30</v>
      </c>
      <c r="I100">
        <v>60</v>
      </c>
      <c r="J100">
        <v>9.5135908440629524E-2</v>
      </c>
      <c r="L100">
        <v>1.177360604434907</v>
      </c>
      <c r="M100">
        <v>9.2686578147353362</v>
      </c>
      <c r="N100">
        <f t="shared" si="6"/>
        <v>1341</v>
      </c>
      <c r="P100">
        <f t="shared" si="5"/>
        <v>37.287810388680256</v>
      </c>
    </row>
    <row r="101" spans="1:16" x14ac:dyDescent="0.25">
      <c r="A101" s="3" t="s">
        <v>26</v>
      </c>
      <c r="B101" s="3" t="s">
        <v>28</v>
      </c>
      <c r="C101" s="4">
        <v>2014</v>
      </c>
      <c r="F101" s="3">
        <v>44</v>
      </c>
      <c r="H101">
        <v>30</v>
      </c>
      <c r="I101">
        <v>60</v>
      </c>
      <c r="J101">
        <v>5.3774928774928961E-2</v>
      </c>
      <c r="L101">
        <v>0.26244794931149101</v>
      </c>
      <c r="M101">
        <v>0.66311996676163354</v>
      </c>
      <c r="N101">
        <f t="shared" si="6"/>
        <v>1341</v>
      </c>
      <c r="P101">
        <f t="shared" si="5"/>
        <v>2.6677316262820514</v>
      </c>
    </row>
    <row r="102" spans="1:16" x14ac:dyDescent="0.25">
      <c r="A102" s="3" t="s">
        <v>26</v>
      </c>
      <c r="B102" s="3" t="s">
        <v>28</v>
      </c>
      <c r="C102" s="4">
        <v>2014</v>
      </c>
      <c r="F102" s="3">
        <v>45</v>
      </c>
      <c r="H102">
        <v>30</v>
      </c>
      <c r="I102">
        <v>60</v>
      </c>
      <c r="J102">
        <v>0.10835989213042434</v>
      </c>
      <c r="L102">
        <v>0.64800672959058603</v>
      </c>
      <c r="M102">
        <v>13.233800453542539</v>
      </c>
      <c r="N102">
        <f t="shared" si="6"/>
        <v>1341</v>
      </c>
      <c r="P102">
        <f t="shared" si="5"/>
        <v>53.239579224601634</v>
      </c>
    </row>
    <row r="103" spans="1:16" x14ac:dyDescent="0.25">
      <c r="A103" s="3" t="s">
        <v>26</v>
      </c>
      <c r="B103" s="3" t="s">
        <v>28</v>
      </c>
      <c r="C103" s="4">
        <v>2014</v>
      </c>
      <c r="F103" s="3">
        <v>46</v>
      </c>
      <c r="H103">
        <v>30</v>
      </c>
      <c r="I103">
        <v>60</v>
      </c>
      <c r="J103">
        <v>6.1647895672792032E-2</v>
      </c>
      <c r="L103">
        <v>9.1721947243627727E-2</v>
      </c>
      <c r="M103">
        <v>0.56064759928867813</v>
      </c>
      <c r="N103">
        <f t="shared" si="6"/>
        <v>1341</v>
      </c>
      <c r="P103">
        <f t="shared" si="5"/>
        <v>2.2554852919383519</v>
      </c>
    </row>
    <row r="104" spans="1:16" x14ac:dyDescent="0.25">
      <c r="A104" s="3" t="s">
        <v>26</v>
      </c>
      <c r="B104" s="3" t="s">
        <v>28</v>
      </c>
      <c r="C104" s="4">
        <v>2014</v>
      </c>
      <c r="F104" s="3">
        <v>47</v>
      </c>
      <c r="H104">
        <v>30</v>
      </c>
      <c r="I104">
        <v>60</v>
      </c>
      <c r="J104">
        <v>0.10578893442622955</v>
      </c>
      <c r="L104">
        <v>0.54555785732581963</v>
      </c>
      <c r="M104">
        <v>5.0891239433913951</v>
      </c>
      <c r="N104">
        <f t="shared" si="6"/>
        <v>1341</v>
      </c>
      <c r="P104">
        <f t="shared" si="5"/>
        <v>20.473545624263579</v>
      </c>
    </row>
    <row r="105" spans="1:16" x14ac:dyDescent="0.25">
      <c r="A105" s="3" t="s">
        <v>26</v>
      </c>
      <c r="B105" s="3" t="s">
        <v>28</v>
      </c>
      <c r="C105" s="4">
        <v>2014</v>
      </c>
      <c r="F105" s="3">
        <v>48</v>
      </c>
      <c r="H105">
        <v>30</v>
      </c>
      <c r="I105">
        <v>60</v>
      </c>
      <c r="J105">
        <v>5.7797805642632996E-2</v>
      </c>
      <c r="L105">
        <v>4.0410862395506786E-2</v>
      </c>
      <c r="M105">
        <v>0.25675409809299887</v>
      </c>
      <c r="N105">
        <f t="shared" si="6"/>
        <v>1341</v>
      </c>
      <c r="P105">
        <f t="shared" si="5"/>
        <v>1.0329217366281345</v>
      </c>
    </row>
    <row r="106" spans="1:16" x14ac:dyDescent="0.25">
      <c r="A106" s="3" t="s">
        <v>26</v>
      </c>
      <c r="B106" s="3" t="s">
        <v>28</v>
      </c>
      <c r="C106" s="4">
        <v>2014</v>
      </c>
      <c r="F106" s="3">
        <v>49</v>
      </c>
      <c r="H106">
        <v>30</v>
      </c>
      <c r="I106">
        <v>60</v>
      </c>
      <c r="J106">
        <v>5.6319457524957518E-2</v>
      </c>
      <c r="L106">
        <v>0.98268905945878049</v>
      </c>
      <c r="M106">
        <v>2.9063881459157397</v>
      </c>
      <c r="N106">
        <f t="shared" si="6"/>
        <v>1341</v>
      </c>
      <c r="P106">
        <f t="shared" si="5"/>
        <v>11.692399511019021</v>
      </c>
    </row>
    <row r="107" spans="1:16" x14ac:dyDescent="0.25">
      <c r="A107" s="3" t="s">
        <v>26</v>
      </c>
      <c r="B107" s="3" t="s">
        <v>28</v>
      </c>
      <c r="C107" s="4">
        <v>2014</v>
      </c>
      <c r="F107" s="3">
        <v>50</v>
      </c>
      <c r="H107">
        <v>30</v>
      </c>
      <c r="I107">
        <v>60</v>
      </c>
      <c r="J107">
        <v>5.6844106463878233E-2</v>
      </c>
      <c r="L107">
        <v>0.11619240969581751</v>
      </c>
      <c r="M107">
        <v>0.65656517110266166</v>
      </c>
      <c r="N107">
        <f t="shared" si="6"/>
        <v>1341</v>
      </c>
      <c r="P107">
        <f t="shared" si="5"/>
        <v>2.6413616833460076</v>
      </c>
    </row>
    <row r="108" spans="1:16" x14ac:dyDescent="0.25">
      <c r="A108" s="3" t="s">
        <v>26</v>
      </c>
      <c r="B108" s="3" t="s">
        <v>28</v>
      </c>
      <c r="C108" s="4">
        <v>2014</v>
      </c>
      <c r="F108" s="3">
        <v>51</v>
      </c>
      <c r="H108">
        <v>30</v>
      </c>
      <c r="I108">
        <v>60</v>
      </c>
      <c r="J108">
        <v>6.2707733215156186E-2</v>
      </c>
      <c r="L108">
        <v>0.26247887953320032</v>
      </c>
      <c r="M108">
        <v>2.2138937144545383</v>
      </c>
      <c r="N108">
        <f t="shared" si="6"/>
        <v>1341</v>
      </c>
      <c r="P108">
        <f t="shared" si="5"/>
        <v>8.9064944132506074</v>
      </c>
    </row>
    <row r="109" spans="1:16" x14ac:dyDescent="0.25">
      <c r="A109" s="3" t="s">
        <v>26</v>
      </c>
      <c r="B109" s="3" t="s">
        <v>28</v>
      </c>
      <c r="C109" s="4">
        <v>2014</v>
      </c>
      <c r="F109" s="3">
        <v>52</v>
      </c>
      <c r="H109">
        <v>30</v>
      </c>
      <c r="I109">
        <v>60</v>
      </c>
      <c r="J109">
        <v>6.1112165496299088E-2</v>
      </c>
      <c r="L109">
        <v>0.19523149190232175</v>
      </c>
      <c r="M109">
        <v>2.5524427641234895</v>
      </c>
      <c r="N109">
        <f t="shared" si="6"/>
        <v>1341</v>
      </c>
      <c r="P109">
        <f t="shared" si="5"/>
        <v>10.268477240068798</v>
      </c>
    </row>
    <row r="110" spans="1:16" x14ac:dyDescent="0.25">
      <c r="A110" s="3" t="s">
        <v>26</v>
      </c>
      <c r="B110" s="3" t="s">
        <v>28</v>
      </c>
      <c r="C110" s="4">
        <v>2014</v>
      </c>
      <c r="F110" s="3">
        <v>53</v>
      </c>
      <c r="H110">
        <v>30</v>
      </c>
      <c r="I110">
        <v>60</v>
      </c>
      <c r="J110">
        <v>0.10969637610186085</v>
      </c>
      <c r="L110">
        <v>1.2011081864185436</v>
      </c>
      <c r="M110">
        <v>2.3513319866144298</v>
      </c>
      <c r="N110">
        <f t="shared" si="6"/>
        <v>1341</v>
      </c>
      <c r="P110">
        <f t="shared" si="5"/>
        <v>9.4594085821498499</v>
      </c>
    </row>
    <row r="111" spans="1:16" x14ac:dyDescent="0.25">
      <c r="A111" s="3" t="s">
        <v>26</v>
      </c>
      <c r="B111" s="3" t="s">
        <v>28</v>
      </c>
      <c r="C111" s="4">
        <v>2014</v>
      </c>
      <c r="F111" s="3">
        <v>54</v>
      </c>
      <c r="H111">
        <v>30</v>
      </c>
      <c r="I111">
        <v>60</v>
      </c>
      <c r="J111">
        <v>6.0385118713778073E-2</v>
      </c>
      <c r="L111">
        <v>0.4765290459275876</v>
      </c>
      <c r="M111">
        <v>2.0928761575372334</v>
      </c>
      <c r="N111">
        <f t="shared" si="6"/>
        <v>1341</v>
      </c>
      <c r="P111">
        <f t="shared" si="5"/>
        <v>8.4196407817722889</v>
      </c>
    </row>
    <row r="112" spans="1:16" x14ac:dyDescent="0.25">
      <c r="A112" s="3" t="s">
        <v>26</v>
      </c>
      <c r="B112" s="3" t="s">
        <v>28</v>
      </c>
      <c r="C112" s="4">
        <v>2014</v>
      </c>
      <c r="F112" s="3">
        <v>55</v>
      </c>
      <c r="H112">
        <v>30</v>
      </c>
      <c r="I112">
        <v>60</v>
      </c>
      <c r="J112">
        <v>6.2010712814173682E-2</v>
      </c>
      <c r="L112">
        <v>0.34281102870484809</v>
      </c>
      <c r="M112">
        <v>1.3654109428649905</v>
      </c>
      <c r="N112">
        <f t="shared" si="6"/>
        <v>1341</v>
      </c>
      <c r="P112">
        <f t="shared" si="5"/>
        <v>5.4930482231458564</v>
      </c>
    </row>
    <row r="113" spans="1:16" x14ac:dyDescent="0.25">
      <c r="A113" s="3" t="s">
        <v>26</v>
      </c>
      <c r="B113" s="3" t="s">
        <v>28</v>
      </c>
      <c r="C113" s="4">
        <v>2014</v>
      </c>
      <c r="F113" s="3">
        <v>56</v>
      </c>
      <c r="H113">
        <v>30</v>
      </c>
      <c r="I113">
        <v>60</v>
      </c>
      <c r="J113">
        <v>5.7891759381482048E-2</v>
      </c>
      <c r="L113">
        <v>0.13598282104469167</v>
      </c>
      <c r="M113">
        <v>0.55375598717706942</v>
      </c>
      <c r="N113">
        <f t="shared" si="6"/>
        <v>1341</v>
      </c>
      <c r="P113">
        <f t="shared" si="5"/>
        <v>2.2277603364133505</v>
      </c>
    </row>
    <row r="114" spans="1:16" x14ac:dyDescent="0.25">
      <c r="A114" s="3" t="s">
        <v>26</v>
      </c>
      <c r="B114" s="3" t="s">
        <v>28</v>
      </c>
      <c r="C114" s="4">
        <v>2014</v>
      </c>
      <c r="D114" s="4"/>
      <c r="E114" s="4"/>
      <c r="F114" s="5">
        <v>1</v>
      </c>
      <c r="G114" s="9"/>
      <c r="H114" s="9">
        <v>60</v>
      </c>
      <c r="I114" s="9">
        <v>90</v>
      </c>
      <c r="J114" s="9">
        <v>6.0415475509815159E-2</v>
      </c>
      <c r="K114" s="9"/>
      <c r="L114" s="9">
        <v>0.46201198494377743</v>
      </c>
      <c r="M114" s="9">
        <v>1.7038973340321453</v>
      </c>
      <c r="N114">
        <f t="shared" si="6"/>
        <v>1391</v>
      </c>
      <c r="P114">
        <f t="shared" si="5"/>
        <v>7.1103635749161418</v>
      </c>
    </row>
    <row r="115" spans="1:16" x14ac:dyDescent="0.25">
      <c r="A115" s="3" t="s">
        <v>26</v>
      </c>
      <c r="B115" s="3" t="s">
        <v>28</v>
      </c>
      <c r="C115" s="4">
        <v>2014</v>
      </c>
      <c r="D115" s="4"/>
      <c r="E115" s="4"/>
      <c r="F115" s="5">
        <v>2</v>
      </c>
      <c r="G115" s="9"/>
      <c r="H115" s="9">
        <v>60</v>
      </c>
      <c r="I115" s="9">
        <v>90</v>
      </c>
      <c r="J115" s="9">
        <v>9.0510274763334134E-2</v>
      </c>
      <c r="K115" s="9"/>
      <c r="L115" s="9">
        <v>0.37908599245747709</v>
      </c>
      <c r="M115" s="9">
        <v>5.560700273224044</v>
      </c>
      <c r="N115">
        <f t="shared" si="6"/>
        <v>1391</v>
      </c>
      <c r="P115">
        <f t="shared" si="5"/>
        <v>23.204802240163936</v>
      </c>
    </row>
    <row r="116" spans="1:16" x14ac:dyDescent="0.25">
      <c r="A116" s="3" t="s">
        <v>26</v>
      </c>
      <c r="B116" s="3" t="s">
        <v>28</v>
      </c>
      <c r="C116" s="4">
        <v>2014</v>
      </c>
      <c r="D116" s="4"/>
      <c r="E116" s="4"/>
      <c r="F116" s="5">
        <v>3</v>
      </c>
      <c r="G116" s="9"/>
      <c r="H116" s="9">
        <v>60</v>
      </c>
      <c r="I116" s="9">
        <v>90</v>
      </c>
      <c r="J116" s="9">
        <v>6.2406015037593854E-2</v>
      </c>
      <c r="K116" s="9"/>
      <c r="L116" s="9">
        <v>0.18789118609022551</v>
      </c>
      <c r="M116" s="9">
        <v>1.5102895996240597</v>
      </c>
      <c r="N116">
        <f t="shared" si="6"/>
        <v>1391</v>
      </c>
      <c r="P116">
        <f t="shared" si="5"/>
        <v>6.3024384992312017</v>
      </c>
    </row>
    <row r="117" spans="1:16" x14ac:dyDescent="0.25">
      <c r="A117" s="3" t="s">
        <v>26</v>
      </c>
      <c r="B117" s="3" t="s">
        <v>28</v>
      </c>
      <c r="C117" s="4">
        <v>2014</v>
      </c>
      <c r="D117" s="4"/>
      <c r="E117" s="4"/>
      <c r="F117" s="5">
        <v>4</v>
      </c>
      <c r="G117" s="9"/>
      <c r="H117" s="9">
        <v>60</v>
      </c>
      <c r="I117" s="9">
        <v>90</v>
      </c>
      <c r="J117" s="9">
        <v>6.0805577072037188E-2</v>
      </c>
      <c r="K117" s="9"/>
      <c r="L117" s="9">
        <v>9.5688099341595667E-2</v>
      </c>
      <c r="M117" s="9">
        <v>0.22240593822618127</v>
      </c>
      <c r="N117">
        <f t="shared" si="6"/>
        <v>1391</v>
      </c>
      <c r="P117">
        <f t="shared" si="5"/>
        <v>0.92809998021785434</v>
      </c>
    </row>
    <row r="118" spans="1:16" x14ac:dyDescent="0.25">
      <c r="A118" s="3" t="s">
        <v>26</v>
      </c>
      <c r="B118" s="3" t="s">
        <v>28</v>
      </c>
      <c r="C118" s="4">
        <v>2014</v>
      </c>
      <c r="D118" s="4"/>
      <c r="E118" s="4"/>
      <c r="F118" s="5">
        <v>5</v>
      </c>
      <c r="G118" s="9"/>
      <c r="H118" s="9">
        <v>60</v>
      </c>
      <c r="I118" s="9">
        <v>90</v>
      </c>
      <c r="J118" s="9">
        <v>5.4761904761904671E-2</v>
      </c>
      <c r="K118" s="9"/>
      <c r="L118" s="9">
        <v>0.14438962301587296</v>
      </c>
      <c r="M118" s="9">
        <v>0.64519246031746025</v>
      </c>
      <c r="N118">
        <f t="shared" si="6"/>
        <v>1391</v>
      </c>
      <c r="P118">
        <f t="shared" si="5"/>
        <v>2.6923881369047615</v>
      </c>
    </row>
    <row r="119" spans="1:16" x14ac:dyDescent="0.25">
      <c r="A119" s="3" t="s">
        <v>26</v>
      </c>
      <c r="B119" s="3" t="s">
        <v>28</v>
      </c>
      <c r="C119" s="4">
        <v>2014</v>
      </c>
      <c r="D119" s="4"/>
      <c r="E119" s="4"/>
      <c r="F119" s="5">
        <v>6</v>
      </c>
      <c r="G119" s="9"/>
      <c r="H119" s="9">
        <v>60</v>
      </c>
      <c r="I119" s="9">
        <v>90</v>
      </c>
      <c r="J119" s="9">
        <v>8.2817705854354995E-2</v>
      </c>
      <c r="K119" s="9"/>
      <c r="L119" s="9">
        <v>0.62830582659051237</v>
      </c>
      <c r="M119" s="9">
        <v>1.2991113160399808</v>
      </c>
      <c r="N119">
        <f t="shared" si="6"/>
        <v>1391</v>
      </c>
      <c r="P119">
        <f t="shared" si="5"/>
        <v>5.4211915218348397</v>
      </c>
    </row>
    <row r="120" spans="1:16" x14ac:dyDescent="0.25">
      <c r="A120" s="3" t="s">
        <v>26</v>
      </c>
      <c r="B120" s="3" t="s">
        <v>28</v>
      </c>
      <c r="C120" s="4">
        <v>2014</v>
      </c>
      <c r="D120" s="4"/>
      <c r="E120" s="4"/>
      <c r="F120" s="5">
        <v>7</v>
      </c>
      <c r="H120">
        <v>60</v>
      </c>
      <c r="I120">
        <v>90</v>
      </c>
      <c r="J120">
        <v>6.2094919506585806E-2</v>
      </c>
      <c r="L120">
        <v>3.3902990103839986E-2</v>
      </c>
      <c r="M120">
        <v>0.12939678618719072</v>
      </c>
      <c r="N120">
        <f t="shared" si="6"/>
        <v>1391</v>
      </c>
      <c r="P120">
        <f t="shared" si="5"/>
        <v>0.53997278875914689</v>
      </c>
    </row>
    <row r="121" spans="1:16" x14ac:dyDescent="0.25">
      <c r="A121" s="3" t="s">
        <v>26</v>
      </c>
      <c r="B121" s="3" t="s">
        <v>28</v>
      </c>
      <c r="C121" s="4">
        <v>2014</v>
      </c>
      <c r="D121" s="4"/>
      <c r="E121" s="4"/>
      <c r="F121" s="5">
        <v>8</v>
      </c>
      <c r="H121">
        <v>60</v>
      </c>
      <c r="I121">
        <v>90</v>
      </c>
      <c r="J121">
        <v>5.5935363579863333E-2</v>
      </c>
      <c r="L121">
        <v>0.12054804485187488</v>
      </c>
      <c r="M121">
        <v>1.3932867723223537</v>
      </c>
      <c r="N121">
        <f t="shared" si="6"/>
        <v>1391</v>
      </c>
      <c r="P121">
        <f t="shared" si="5"/>
        <v>5.8141857009011808</v>
      </c>
    </row>
    <row r="122" spans="1:16" x14ac:dyDescent="0.25">
      <c r="A122" s="3" t="s">
        <v>26</v>
      </c>
      <c r="B122" s="3" t="s">
        <v>28</v>
      </c>
      <c r="C122" s="4">
        <v>2014</v>
      </c>
      <c r="D122" s="4"/>
      <c r="E122" s="4"/>
      <c r="F122" s="5">
        <v>9</v>
      </c>
      <c r="H122">
        <v>60</v>
      </c>
      <c r="I122">
        <v>90</v>
      </c>
      <c r="J122">
        <v>5.7092665788318162E-2</v>
      </c>
      <c r="L122">
        <v>0.32213080076123563</v>
      </c>
      <c r="M122">
        <v>4.7288980017566988</v>
      </c>
      <c r="N122">
        <f t="shared" si="6"/>
        <v>1391</v>
      </c>
      <c r="P122">
        <f t="shared" ref="P122:P185" si="7">($N122*3000)*M122*(1/1000000)</f>
        <v>19.733691361330703</v>
      </c>
    </row>
    <row r="123" spans="1:16" x14ac:dyDescent="0.25">
      <c r="A123" s="3" t="s">
        <v>26</v>
      </c>
      <c r="B123" s="3" t="s">
        <v>28</v>
      </c>
      <c r="C123" s="4">
        <v>2014</v>
      </c>
      <c r="D123" s="4"/>
      <c r="E123" s="4"/>
      <c r="F123" s="5">
        <v>10</v>
      </c>
      <c r="H123">
        <v>60</v>
      </c>
      <c r="I123">
        <v>90</v>
      </c>
      <c r="J123">
        <v>5.1695386325736635E-2</v>
      </c>
      <c r="L123">
        <v>1.3529838790068558</v>
      </c>
      <c r="M123">
        <v>5.0475469918473221</v>
      </c>
      <c r="N123">
        <f t="shared" si="6"/>
        <v>1391</v>
      </c>
      <c r="P123">
        <f t="shared" si="7"/>
        <v>21.063413596978876</v>
      </c>
    </row>
    <row r="124" spans="1:16" x14ac:dyDescent="0.25">
      <c r="A124" s="3" t="s">
        <v>26</v>
      </c>
      <c r="B124" s="3" t="s">
        <v>28</v>
      </c>
      <c r="C124" s="4">
        <v>2014</v>
      </c>
      <c r="D124" s="4"/>
      <c r="E124" s="4"/>
      <c r="F124" s="5">
        <v>11</v>
      </c>
      <c r="H124">
        <v>60</v>
      </c>
      <c r="I124">
        <v>90</v>
      </c>
      <c r="J124">
        <v>6.0727127447063656E-2</v>
      </c>
      <c r="L124">
        <v>0.58424722333200174</v>
      </c>
      <c r="M124">
        <v>1.3633928685577308</v>
      </c>
      <c r="N124">
        <f t="shared" si="6"/>
        <v>1391</v>
      </c>
      <c r="P124">
        <f t="shared" si="7"/>
        <v>5.6894384404914105</v>
      </c>
    </row>
    <row r="125" spans="1:16" x14ac:dyDescent="0.25">
      <c r="A125" s="3" t="s">
        <v>26</v>
      </c>
      <c r="B125" s="3" t="s">
        <v>28</v>
      </c>
      <c r="C125" s="4">
        <v>2014</v>
      </c>
      <c r="D125" s="4"/>
      <c r="E125" s="4"/>
      <c r="F125" s="5">
        <v>12</v>
      </c>
      <c r="H125">
        <v>60</v>
      </c>
      <c r="I125">
        <v>90</v>
      </c>
      <c r="J125">
        <v>8.1231079717457078E-2</v>
      </c>
      <c r="L125">
        <v>0.57673484275142961</v>
      </c>
      <c r="M125">
        <v>2.6589425454086784</v>
      </c>
      <c r="N125">
        <f t="shared" si="6"/>
        <v>1391</v>
      </c>
      <c r="P125">
        <f t="shared" si="7"/>
        <v>11.095767241990416</v>
      </c>
    </row>
    <row r="126" spans="1:16" x14ac:dyDescent="0.25">
      <c r="A126" s="3" t="s">
        <v>26</v>
      </c>
      <c r="B126" s="3" t="s">
        <v>28</v>
      </c>
      <c r="C126" s="4">
        <v>2014</v>
      </c>
      <c r="D126" s="4"/>
      <c r="E126" s="4"/>
      <c r="F126" s="5">
        <v>13</v>
      </c>
      <c r="H126">
        <v>60</v>
      </c>
      <c r="I126">
        <v>90</v>
      </c>
      <c r="J126">
        <v>5.809664330505359E-2</v>
      </c>
      <c r="L126">
        <v>0.31024386219722128</v>
      </c>
      <c r="M126">
        <v>1.6323369920386086</v>
      </c>
      <c r="N126">
        <f t="shared" si="6"/>
        <v>1391</v>
      </c>
      <c r="P126">
        <f t="shared" si="7"/>
        <v>6.8117422677771131</v>
      </c>
    </row>
    <row r="127" spans="1:16" x14ac:dyDescent="0.25">
      <c r="A127" s="3" t="s">
        <v>26</v>
      </c>
      <c r="B127" s="3" t="s">
        <v>28</v>
      </c>
      <c r="C127" s="4">
        <v>2014</v>
      </c>
      <c r="D127" s="4"/>
      <c r="E127" s="4"/>
      <c r="F127" s="5">
        <v>14</v>
      </c>
      <c r="H127">
        <v>60</v>
      </c>
      <c r="I127">
        <v>90</v>
      </c>
      <c r="J127">
        <v>6.0116475671613802E-2</v>
      </c>
      <c r="L127">
        <v>0.22408728630471533</v>
      </c>
      <c r="M127">
        <v>0.52921313169265438</v>
      </c>
      <c r="N127">
        <f t="shared" si="6"/>
        <v>1391</v>
      </c>
      <c r="P127">
        <f t="shared" si="7"/>
        <v>2.2084063985534468</v>
      </c>
    </row>
    <row r="128" spans="1:16" x14ac:dyDescent="0.25">
      <c r="A128" s="3" t="s">
        <v>26</v>
      </c>
      <c r="B128" s="3" t="s">
        <v>28</v>
      </c>
      <c r="C128" s="4">
        <v>2014</v>
      </c>
      <c r="D128" s="4"/>
      <c r="E128" s="4"/>
      <c r="F128" s="5">
        <v>15</v>
      </c>
      <c r="H128">
        <v>60</v>
      </c>
      <c r="I128">
        <v>90</v>
      </c>
      <c r="J128">
        <v>6.0022650056625E-2</v>
      </c>
      <c r="L128">
        <v>0.10858438844847108</v>
      </c>
      <c r="M128">
        <v>0.36188080973952419</v>
      </c>
      <c r="N128">
        <f t="shared" si="6"/>
        <v>1391</v>
      </c>
      <c r="P128">
        <f t="shared" si="7"/>
        <v>1.5101286190430345</v>
      </c>
    </row>
    <row r="129" spans="1:16" x14ac:dyDescent="0.25">
      <c r="A129" s="3" t="s">
        <v>26</v>
      </c>
      <c r="B129" s="3" t="s">
        <v>28</v>
      </c>
      <c r="C129" s="4">
        <v>2014</v>
      </c>
      <c r="D129" s="4"/>
      <c r="E129" s="4"/>
      <c r="F129" s="5">
        <v>16</v>
      </c>
      <c r="H129">
        <v>60</v>
      </c>
      <c r="I129">
        <v>90</v>
      </c>
      <c r="J129">
        <v>6.0140870507494996E-2</v>
      </c>
      <c r="L129">
        <v>0.3049105652880621</v>
      </c>
      <c r="M129">
        <v>2.3340657516103791</v>
      </c>
      <c r="N129">
        <f t="shared" si="6"/>
        <v>1391</v>
      </c>
      <c r="P129">
        <f t="shared" si="7"/>
        <v>9.7400563814701115</v>
      </c>
    </row>
    <row r="130" spans="1:16" x14ac:dyDescent="0.25">
      <c r="A130" s="3" t="s">
        <v>26</v>
      </c>
      <c r="B130" s="3" t="s">
        <v>28</v>
      </c>
      <c r="C130" s="4">
        <v>2014</v>
      </c>
      <c r="D130" s="4"/>
      <c r="E130" s="4"/>
      <c r="F130" s="5">
        <v>17</v>
      </c>
      <c r="H130">
        <v>60</v>
      </c>
      <c r="I130">
        <v>90</v>
      </c>
      <c r="J130">
        <v>5.8925811437403337E-2</v>
      </c>
      <c r="L130">
        <v>5.971176342735704E-2</v>
      </c>
      <c r="M130">
        <v>1.0136021541731066</v>
      </c>
      <c r="N130">
        <f t="shared" ref="N130:N193" si="8">IF(I130=30, 1417, IF(I130=60, 1341, IF(I130=90, 1391, IF(I130=120, 1400, 0))))</f>
        <v>1391</v>
      </c>
      <c r="P130">
        <f t="shared" si="7"/>
        <v>4.2297617893643737</v>
      </c>
    </row>
    <row r="131" spans="1:16" x14ac:dyDescent="0.25">
      <c r="A131" s="3" t="s">
        <v>26</v>
      </c>
      <c r="B131" s="3" t="s">
        <v>28</v>
      </c>
      <c r="C131" s="4">
        <v>2014</v>
      </c>
      <c r="D131" s="4"/>
      <c r="E131" s="4"/>
      <c r="F131" s="5">
        <v>18</v>
      </c>
      <c r="H131">
        <v>60</v>
      </c>
      <c r="I131">
        <v>90</v>
      </c>
      <c r="J131">
        <v>6.033559443056042E-2</v>
      </c>
      <c r="L131">
        <v>0.69594344876829684</v>
      </c>
      <c r="M131">
        <v>0.4402267761513744</v>
      </c>
      <c r="N131">
        <f t="shared" si="8"/>
        <v>1391</v>
      </c>
      <c r="P131">
        <f t="shared" si="7"/>
        <v>1.8370663368796851</v>
      </c>
    </row>
    <row r="132" spans="1:16" x14ac:dyDescent="0.25">
      <c r="A132" s="3" t="s">
        <v>26</v>
      </c>
      <c r="B132" s="3" t="s">
        <v>28</v>
      </c>
      <c r="C132" s="4">
        <v>2014</v>
      </c>
      <c r="D132" s="4"/>
      <c r="E132" s="4"/>
      <c r="F132" s="5">
        <v>19</v>
      </c>
      <c r="H132">
        <v>60</v>
      </c>
      <c r="I132">
        <v>90</v>
      </c>
      <c r="J132">
        <v>8.7940344561583811E-2</v>
      </c>
      <c r="L132">
        <v>0.68437381931944796</v>
      </c>
      <c r="M132">
        <v>2.6612483629039163</v>
      </c>
      <c r="N132">
        <f t="shared" si="8"/>
        <v>1391</v>
      </c>
      <c r="P132">
        <f t="shared" si="7"/>
        <v>11.105389418398042</v>
      </c>
    </row>
    <row r="133" spans="1:16" x14ac:dyDescent="0.25">
      <c r="A133" s="3" t="s">
        <v>26</v>
      </c>
      <c r="B133" s="3" t="s">
        <v>28</v>
      </c>
      <c r="C133" s="4">
        <v>2014</v>
      </c>
      <c r="F133" s="3">
        <v>20</v>
      </c>
      <c r="H133">
        <v>60</v>
      </c>
      <c r="I133">
        <v>90</v>
      </c>
      <c r="J133">
        <v>6.2727795894878396E-2</v>
      </c>
      <c r="L133">
        <v>0.60804894174819379</v>
      </c>
      <c r="M133">
        <v>0.48185857791418901</v>
      </c>
      <c r="N133">
        <f t="shared" si="8"/>
        <v>1391</v>
      </c>
      <c r="P133">
        <f t="shared" si="7"/>
        <v>2.0107958456359105</v>
      </c>
    </row>
    <row r="134" spans="1:16" x14ac:dyDescent="0.25">
      <c r="A134" s="3" t="s">
        <v>26</v>
      </c>
      <c r="B134" s="3" t="s">
        <v>28</v>
      </c>
      <c r="C134" s="4">
        <v>2014</v>
      </c>
      <c r="F134" s="3">
        <v>21</v>
      </c>
      <c r="H134">
        <v>60</v>
      </c>
      <c r="I134">
        <v>90</v>
      </c>
      <c r="J134">
        <v>6.4294379296401277E-2</v>
      </c>
      <c r="L134">
        <v>6.9529793098800391E-2</v>
      </c>
      <c r="M134">
        <v>1.558560587006335</v>
      </c>
      <c r="N134">
        <f t="shared" si="8"/>
        <v>1391</v>
      </c>
      <c r="P134">
        <f t="shared" si="7"/>
        <v>6.5038733295774351</v>
      </c>
    </row>
    <row r="135" spans="1:16" x14ac:dyDescent="0.25">
      <c r="A135" s="3" t="s">
        <v>26</v>
      </c>
      <c r="B135" s="3" t="s">
        <v>28</v>
      </c>
      <c r="C135" s="4">
        <v>2014</v>
      </c>
      <c r="F135" s="3">
        <v>22</v>
      </c>
      <c r="H135">
        <v>60</v>
      </c>
      <c r="I135">
        <v>90</v>
      </c>
      <c r="J135">
        <v>0.1028312570781425</v>
      </c>
      <c r="L135">
        <v>0.76153955832389575</v>
      </c>
      <c r="M135">
        <v>1.3854288448471117</v>
      </c>
      <c r="N135">
        <f t="shared" si="8"/>
        <v>1391</v>
      </c>
      <c r="P135">
        <f t="shared" si="7"/>
        <v>5.7813945695469977</v>
      </c>
    </row>
    <row r="136" spans="1:16" x14ac:dyDescent="0.25">
      <c r="A136" s="3" t="s">
        <v>26</v>
      </c>
      <c r="B136" s="3" t="s">
        <v>28</v>
      </c>
      <c r="C136" s="4">
        <v>2014</v>
      </c>
      <c r="F136" s="3">
        <v>23</v>
      </c>
      <c r="H136">
        <v>60</v>
      </c>
      <c r="I136">
        <v>90</v>
      </c>
      <c r="J136">
        <v>5.3737921681640988E-2</v>
      </c>
      <c r="L136">
        <v>1.0506354975419563</v>
      </c>
      <c r="M136">
        <v>3.4678971181556193</v>
      </c>
      <c r="N136">
        <f t="shared" si="8"/>
        <v>1391</v>
      </c>
      <c r="P136">
        <f t="shared" si="7"/>
        <v>14.471534674063399</v>
      </c>
    </row>
    <row r="137" spans="1:16" x14ac:dyDescent="0.25">
      <c r="A137" s="3" t="s">
        <v>26</v>
      </c>
      <c r="B137" s="3" t="s">
        <v>28</v>
      </c>
      <c r="C137" s="4">
        <v>2014</v>
      </c>
      <c r="F137" s="3">
        <v>24</v>
      </c>
      <c r="H137">
        <v>60</v>
      </c>
      <c r="I137">
        <v>90</v>
      </c>
      <c r="J137">
        <v>6.4163400041262628E-2</v>
      </c>
      <c r="L137">
        <v>0.48625299497971253</v>
      </c>
      <c r="M137">
        <v>3.1077908809572929</v>
      </c>
      <c r="N137">
        <f t="shared" si="8"/>
        <v>1391</v>
      </c>
      <c r="P137">
        <f t="shared" si="7"/>
        <v>12.968811346234784</v>
      </c>
    </row>
    <row r="138" spans="1:16" x14ac:dyDescent="0.25">
      <c r="A138" s="3" t="s">
        <v>26</v>
      </c>
      <c r="B138" s="3" t="s">
        <v>28</v>
      </c>
      <c r="C138" s="4">
        <v>2014</v>
      </c>
      <c r="F138" s="3">
        <v>25</v>
      </c>
      <c r="H138">
        <v>60</v>
      </c>
      <c r="I138">
        <v>90</v>
      </c>
      <c r="J138">
        <v>6.3788027477919521E-2</v>
      </c>
      <c r="L138">
        <v>0.75267026496565248</v>
      </c>
      <c r="M138">
        <v>0.78369430814524044</v>
      </c>
      <c r="N138">
        <f t="shared" si="8"/>
        <v>1391</v>
      </c>
      <c r="P138">
        <f t="shared" si="7"/>
        <v>3.2703563478900883</v>
      </c>
    </row>
    <row r="139" spans="1:16" x14ac:dyDescent="0.25">
      <c r="A139" s="3" t="s">
        <v>26</v>
      </c>
      <c r="B139" s="3" t="s">
        <v>28</v>
      </c>
      <c r="C139" s="4">
        <v>2014</v>
      </c>
      <c r="F139" s="3">
        <v>26</v>
      </c>
      <c r="H139">
        <v>60</v>
      </c>
      <c r="I139">
        <v>90</v>
      </c>
      <c r="J139">
        <v>6.2250142775556745E-2</v>
      </c>
      <c r="L139">
        <v>0.4371596801827527</v>
      </c>
      <c r="M139">
        <v>1.2266503141062248</v>
      </c>
      <c r="N139">
        <f t="shared" si="8"/>
        <v>1391</v>
      </c>
      <c r="P139">
        <f t="shared" si="7"/>
        <v>5.1188117607652757</v>
      </c>
    </row>
    <row r="140" spans="1:16" x14ac:dyDescent="0.25">
      <c r="A140" s="3" t="s">
        <v>26</v>
      </c>
      <c r="B140" s="3" t="s">
        <v>28</v>
      </c>
      <c r="C140" s="4">
        <v>2014</v>
      </c>
      <c r="F140" s="3">
        <v>27</v>
      </c>
      <c r="H140">
        <v>60</v>
      </c>
      <c r="I140">
        <v>90</v>
      </c>
      <c r="J140">
        <v>8.9389366148131158E-2</v>
      </c>
      <c r="L140">
        <v>0.53575023218017193</v>
      </c>
      <c r="M140">
        <v>3.0351465637334583</v>
      </c>
      <c r="N140">
        <f t="shared" si="8"/>
        <v>1391</v>
      </c>
      <c r="P140">
        <f t="shared" si="7"/>
        <v>12.66566661045972</v>
      </c>
    </row>
    <row r="141" spans="1:16" x14ac:dyDescent="0.25">
      <c r="A141" s="3" t="s">
        <v>26</v>
      </c>
      <c r="B141" s="3" t="s">
        <v>28</v>
      </c>
      <c r="C141" s="4">
        <v>2014</v>
      </c>
      <c r="F141" s="3">
        <v>28</v>
      </c>
      <c r="H141">
        <v>60</v>
      </c>
      <c r="I141">
        <v>90</v>
      </c>
      <c r="J141">
        <v>5.6636823666796357E-2</v>
      </c>
      <c r="L141">
        <v>0.10992150480083045</v>
      </c>
      <c r="M141">
        <v>0.16856117166212539</v>
      </c>
      <c r="N141">
        <f t="shared" si="8"/>
        <v>1391</v>
      </c>
      <c r="P141">
        <f t="shared" si="7"/>
        <v>0.70340576934604926</v>
      </c>
    </row>
    <row r="142" spans="1:16" x14ac:dyDescent="0.25">
      <c r="A142" s="3" t="s">
        <v>26</v>
      </c>
      <c r="B142" s="3" t="s">
        <v>28</v>
      </c>
      <c r="C142" s="4">
        <v>2014</v>
      </c>
      <c r="F142" s="3">
        <v>29</v>
      </c>
      <c r="H142">
        <v>60</v>
      </c>
      <c r="I142">
        <v>90</v>
      </c>
      <c r="J142">
        <v>6.2275017998560257E-2</v>
      </c>
      <c r="L142">
        <v>0.46300306065514774</v>
      </c>
      <c r="M142">
        <v>0.60788928815694754</v>
      </c>
      <c r="N142">
        <f t="shared" si="8"/>
        <v>1391</v>
      </c>
      <c r="P142">
        <f t="shared" si="7"/>
        <v>2.5367219994789423</v>
      </c>
    </row>
    <row r="143" spans="1:16" x14ac:dyDescent="0.25">
      <c r="A143" s="3" t="s">
        <v>26</v>
      </c>
      <c r="B143" s="3" t="s">
        <v>28</v>
      </c>
      <c r="C143" s="4">
        <v>2014</v>
      </c>
      <c r="F143" s="3">
        <v>30</v>
      </c>
      <c r="H143">
        <v>60</v>
      </c>
      <c r="I143">
        <v>90</v>
      </c>
      <c r="J143">
        <v>0.10689990281827012</v>
      </c>
      <c r="L143">
        <v>0.74607118561710417</v>
      </c>
      <c r="M143">
        <v>3.5623601392938133</v>
      </c>
      <c r="N143">
        <f t="shared" si="8"/>
        <v>1391</v>
      </c>
      <c r="P143">
        <f t="shared" si="7"/>
        <v>14.865728861273084</v>
      </c>
    </row>
    <row r="144" spans="1:16" x14ac:dyDescent="0.25">
      <c r="A144" s="3" t="s">
        <v>26</v>
      </c>
      <c r="B144" s="3" t="s">
        <v>28</v>
      </c>
      <c r="C144" s="4">
        <v>2014</v>
      </c>
      <c r="F144" s="3">
        <v>31</v>
      </c>
      <c r="H144">
        <v>60</v>
      </c>
      <c r="I144">
        <v>90</v>
      </c>
      <c r="J144">
        <v>5.9742453029343431E-2</v>
      </c>
      <c r="L144">
        <v>0.23585020758567299</v>
      </c>
      <c r="M144">
        <v>0.3313986313419181</v>
      </c>
      <c r="N144">
        <f t="shared" si="8"/>
        <v>1391</v>
      </c>
      <c r="P144">
        <f t="shared" si="7"/>
        <v>1.382926488589824</v>
      </c>
    </row>
    <row r="145" spans="1:16" x14ac:dyDescent="0.25">
      <c r="A145" s="3" t="s">
        <v>26</v>
      </c>
      <c r="B145" s="3" t="s">
        <v>28</v>
      </c>
      <c r="C145" s="4">
        <v>2014</v>
      </c>
      <c r="F145" s="3">
        <v>32</v>
      </c>
      <c r="H145">
        <v>60</v>
      </c>
      <c r="I145">
        <v>90</v>
      </c>
      <c r="J145">
        <v>8.7311105780762621E-2</v>
      </c>
      <c r="L145">
        <v>0.47147473015111524</v>
      </c>
      <c r="M145">
        <v>3.338188858239385</v>
      </c>
      <c r="N145">
        <f t="shared" si="8"/>
        <v>1391</v>
      </c>
      <c r="P145">
        <f t="shared" si="7"/>
        <v>13.930262105432954</v>
      </c>
    </row>
    <row r="146" spans="1:16" x14ac:dyDescent="0.25">
      <c r="A146" s="3" t="s">
        <v>26</v>
      </c>
      <c r="B146" s="3" t="s">
        <v>28</v>
      </c>
      <c r="C146" s="4">
        <v>2014</v>
      </c>
      <c r="F146" s="3">
        <v>33</v>
      </c>
      <c r="H146">
        <v>60</v>
      </c>
      <c r="I146">
        <v>90</v>
      </c>
      <c r="J146">
        <v>6.1410159211523874E-2</v>
      </c>
      <c r="L146">
        <v>0.65802002779883739</v>
      </c>
      <c r="M146">
        <v>2.6130233131159968</v>
      </c>
      <c r="N146">
        <f t="shared" si="8"/>
        <v>1391</v>
      </c>
      <c r="P146">
        <f t="shared" si="7"/>
        <v>10.904146285633056</v>
      </c>
    </row>
    <row r="147" spans="1:16" x14ac:dyDescent="0.25">
      <c r="A147" s="3" t="s">
        <v>26</v>
      </c>
      <c r="B147" s="3" t="s">
        <v>28</v>
      </c>
      <c r="C147" s="4">
        <v>2014</v>
      </c>
      <c r="F147" s="3">
        <v>34</v>
      </c>
      <c r="H147">
        <v>60</v>
      </c>
      <c r="I147">
        <v>90</v>
      </c>
      <c r="J147">
        <v>4.7365522305856403E-2</v>
      </c>
      <c r="L147">
        <v>8.7345492931889132E-2</v>
      </c>
      <c r="M147">
        <v>1.530972390000612</v>
      </c>
      <c r="N147">
        <f t="shared" si="8"/>
        <v>1391</v>
      </c>
      <c r="P147">
        <f t="shared" si="7"/>
        <v>6.3887477834725539</v>
      </c>
    </row>
    <row r="148" spans="1:16" x14ac:dyDescent="0.25">
      <c r="A148" s="3" t="s">
        <v>26</v>
      </c>
      <c r="B148" s="3" t="s">
        <v>28</v>
      </c>
      <c r="C148" s="4">
        <v>2014</v>
      </c>
      <c r="F148" s="3">
        <v>35</v>
      </c>
      <c r="H148">
        <v>60</v>
      </c>
      <c r="I148">
        <v>90</v>
      </c>
      <c r="J148">
        <v>6.3286085046915297E-2</v>
      </c>
      <c r="L148">
        <v>5.7316439076329273E-2</v>
      </c>
      <c r="M148">
        <v>0.66820497770679432</v>
      </c>
      <c r="N148">
        <f t="shared" si="8"/>
        <v>1391</v>
      </c>
      <c r="P148">
        <f t="shared" si="7"/>
        <v>2.7884193719704529</v>
      </c>
    </row>
    <row r="149" spans="1:16" x14ac:dyDescent="0.25">
      <c r="A149" s="3" t="s">
        <v>26</v>
      </c>
      <c r="B149" s="3" t="s">
        <v>28</v>
      </c>
      <c r="C149" s="4">
        <v>2014</v>
      </c>
      <c r="F149" s="3">
        <v>36</v>
      </c>
      <c r="H149">
        <v>60</v>
      </c>
      <c r="I149">
        <v>90</v>
      </c>
      <c r="J149">
        <v>5.5526453640649433E-2</v>
      </c>
      <c r="L149">
        <v>0.10465850357953549</v>
      </c>
      <c r="M149">
        <v>0.33869273179675213</v>
      </c>
      <c r="N149">
        <f t="shared" si="8"/>
        <v>1391</v>
      </c>
      <c r="P149">
        <f t="shared" si="7"/>
        <v>1.4133647697878466</v>
      </c>
    </row>
    <row r="150" spans="1:16" x14ac:dyDescent="0.25">
      <c r="A150" s="3" t="s">
        <v>26</v>
      </c>
      <c r="B150" s="3" t="s">
        <v>28</v>
      </c>
      <c r="C150" s="4">
        <v>2014</v>
      </c>
      <c r="F150" s="3">
        <v>37</v>
      </c>
      <c r="H150">
        <v>60</v>
      </c>
      <c r="I150">
        <v>90</v>
      </c>
      <c r="J150">
        <v>5.8038197663638234E-2</v>
      </c>
      <c r="L150">
        <v>0.67623274615241979</v>
      </c>
      <c r="M150">
        <v>1.4082971259039498</v>
      </c>
      <c r="N150">
        <f t="shared" si="8"/>
        <v>1391</v>
      </c>
      <c r="P150">
        <f t="shared" si="7"/>
        <v>5.8768239063971821</v>
      </c>
    </row>
    <row r="151" spans="1:16" x14ac:dyDescent="0.25">
      <c r="A151" s="3" t="s">
        <v>26</v>
      </c>
      <c r="B151" s="3" t="s">
        <v>28</v>
      </c>
      <c r="C151" s="4">
        <v>2014</v>
      </c>
      <c r="F151" s="3">
        <v>38</v>
      </c>
      <c r="H151">
        <v>60</v>
      </c>
      <c r="I151">
        <v>90</v>
      </c>
      <c r="J151">
        <v>5.2457813646368291E-2</v>
      </c>
      <c r="L151">
        <v>0.2347542614331132</v>
      </c>
      <c r="M151">
        <v>0.38186397346539491</v>
      </c>
      <c r="N151">
        <f t="shared" si="8"/>
        <v>1391</v>
      </c>
      <c r="P151">
        <f t="shared" si="7"/>
        <v>1.5935183612710928</v>
      </c>
    </row>
    <row r="152" spans="1:16" x14ac:dyDescent="0.25">
      <c r="A152" s="3" t="s">
        <v>26</v>
      </c>
      <c r="B152" s="3" t="s">
        <v>28</v>
      </c>
      <c r="C152" s="4">
        <v>2014</v>
      </c>
      <c r="F152" s="3">
        <v>39</v>
      </c>
      <c r="H152">
        <v>60</v>
      </c>
      <c r="I152">
        <v>90</v>
      </c>
      <c r="J152">
        <v>5.775482883916639E-2</v>
      </c>
      <c r="L152">
        <v>0.12035587062535864</v>
      </c>
      <c r="M152">
        <v>0.28397823675655015</v>
      </c>
      <c r="N152">
        <f t="shared" si="8"/>
        <v>1391</v>
      </c>
      <c r="P152">
        <f t="shared" si="7"/>
        <v>1.1850411819850837</v>
      </c>
    </row>
    <row r="153" spans="1:16" x14ac:dyDescent="0.25">
      <c r="A153" s="3" t="s">
        <v>26</v>
      </c>
      <c r="B153" s="3" t="s">
        <v>28</v>
      </c>
      <c r="C153" s="4">
        <v>2014</v>
      </c>
      <c r="F153" s="3">
        <v>40</v>
      </c>
      <c r="H153">
        <v>60</v>
      </c>
      <c r="I153">
        <v>90</v>
      </c>
      <c r="J153">
        <v>5.9657521635057907E-2</v>
      </c>
      <c r="L153">
        <v>0.18839317191431904</v>
      </c>
      <c r="M153">
        <v>0.23515584760326519</v>
      </c>
      <c r="N153">
        <f t="shared" si="8"/>
        <v>1391</v>
      </c>
      <c r="P153">
        <f t="shared" si="7"/>
        <v>0.98130535204842551</v>
      </c>
    </row>
    <row r="154" spans="1:16" x14ac:dyDescent="0.25">
      <c r="A154" s="3" t="s">
        <v>26</v>
      </c>
      <c r="B154" s="3" t="s">
        <v>28</v>
      </c>
      <c r="C154" s="4">
        <v>2014</v>
      </c>
      <c r="F154" s="3">
        <v>41</v>
      </c>
      <c r="H154">
        <v>60</v>
      </c>
      <c r="I154">
        <v>90</v>
      </c>
      <c r="J154">
        <v>8.5016439643024674E-2</v>
      </c>
      <c r="L154">
        <v>0.74661935180836059</v>
      </c>
      <c r="M154">
        <v>1.0773242837012678</v>
      </c>
      <c r="N154">
        <f t="shared" si="8"/>
        <v>1391</v>
      </c>
      <c r="P154">
        <f t="shared" si="7"/>
        <v>4.4956742358853896</v>
      </c>
    </row>
    <row r="155" spans="1:16" x14ac:dyDescent="0.25">
      <c r="A155" s="3" t="s">
        <v>26</v>
      </c>
      <c r="B155" s="3" t="s">
        <v>28</v>
      </c>
      <c r="C155" s="4">
        <v>2014</v>
      </c>
      <c r="F155" s="3">
        <v>42</v>
      </c>
      <c r="H155">
        <v>60</v>
      </c>
      <c r="I155">
        <v>90</v>
      </c>
      <c r="J155">
        <v>6.2284990041643985E-2</v>
      </c>
      <c r="L155">
        <v>0.1340033449514153</v>
      </c>
      <c r="M155">
        <v>0.75720530207013104</v>
      </c>
      <c r="N155">
        <f t="shared" si="8"/>
        <v>1391</v>
      </c>
      <c r="P155">
        <f t="shared" si="7"/>
        <v>3.159817725538657</v>
      </c>
    </row>
    <row r="156" spans="1:16" x14ac:dyDescent="0.25">
      <c r="A156" s="3" t="s">
        <v>26</v>
      </c>
      <c r="B156" s="3" t="s">
        <v>28</v>
      </c>
      <c r="C156" s="4">
        <v>2014</v>
      </c>
      <c r="F156" s="3">
        <v>43</v>
      </c>
      <c r="H156">
        <v>60</v>
      </c>
      <c r="I156">
        <v>90</v>
      </c>
      <c r="J156">
        <v>6.4823420074349603E-2</v>
      </c>
      <c r="L156">
        <v>1.2728239138011155</v>
      </c>
      <c r="M156">
        <v>3.6856749051270143</v>
      </c>
      <c r="N156">
        <f t="shared" si="8"/>
        <v>1391</v>
      </c>
      <c r="P156">
        <f t="shared" si="7"/>
        <v>15.380321379095029</v>
      </c>
    </row>
    <row r="157" spans="1:16" x14ac:dyDescent="0.25">
      <c r="A157" s="3" t="s">
        <v>26</v>
      </c>
      <c r="B157" s="3" t="s">
        <v>28</v>
      </c>
      <c r="C157" s="4">
        <v>2014</v>
      </c>
      <c r="F157" s="3">
        <v>44</v>
      </c>
      <c r="H157">
        <v>60</v>
      </c>
      <c r="I157">
        <v>90</v>
      </c>
      <c r="J157">
        <v>5.1369216241737743E-2</v>
      </c>
      <c r="L157">
        <v>0.23068946647780936</v>
      </c>
      <c r="M157">
        <v>0.64353718602455179</v>
      </c>
      <c r="N157">
        <f t="shared" si="8"/>
        <v>1391</v>
      </c>
      <c r="P157">
        <f t="shared" si="7"/>
        <v>2.6854806772804545</v>
      </c>
    </row>
    <row r="158" spans="1:16" x14ac:dyDescent="0.25">
      <c r="A158" s="3" t="s">
        <v>26</v>
      </c>
      <c r="B158" s="3" t="s">
        <v>28</v>
      </c>
      <c r="C158" s="4">
        <v>2014</v>
      </c>
      <c r="F158" s="3">
        <v>45</v>
      </c>
      <c r="H158">
        <v>60</v>
      </c>
      <c r="I158">
        <v>90</v>
      </c>
      <c r="J158">
        <v>0.10002262955419781</v>
      </c>
      <c r="L158">
        <v>0.67488518141359277</v>
      </c>
      <c r="M158">
        <v>4.4347590442784934</v>
      </c>
      <c r="N158">
        <f t="shared" si="8"/>
        <v>1391</v>
      </c>
      <c r="P158">
        <f t="shared" si="7"/>
        <v>18.506249491774152</v>
      </c>
    </row>
    <row r="159" spans="1:16" x14ac:dyDescent="0.25">
      <c r="A159" s="3" t="s">
        <v>26</v>
      </c>
      <c r="B159" s="3" t="s">
        <v>28</v>
      </c>
      <c r="C159" s="4">
        <v>2014</v>
      </c>
      <c r="F159" s="3">
        <v>46</v>
      </c>
      <c r="H159">
        <v>60</v>
      </c>
      <c r="I159">
        <v>90</v>
      </c>
      <c r="J159">
        <v>6.1377245508982062E-2</v>
      </c>
      <c r="L159">
        <v>0.36072029690618768</v>
      </c>
      <c r="M159">
        <v>9.326267465069861E-2</v>
      </c>
      <c r="N159">
        <f t="shared" si="8"/>
        <v>1391</v>
      </c>
      <c r="P159">
        <f t="shared" si="7"/>
        <v>0.38918514131736526</v>
      </c>
    </row>
    <row r="160" spans="1:16" x14ac:dyDescent="0.25">
      <c r="A160" s="3" t="s">
        <v>26</v>
      </c>
      <c r="B160" s="3" t="s">
        <v>28</v>
      </c>
      <c r="C160" s="4">
        <v>2014</v>
      </c>
      <c r="F160" s="3">
        <v>47</v>
      </c>
      <c r="H160">
        <v>60</v>
      </c>
      <c r="I160">
        <v>90</v>
      </c>
      <c r="J160">
        <v>9.672961768770158E-2</v>
      </c>
      <c r="L160">
        <v>0.74079677184093351</v>
      </c>
      <c r="M160">
        <v>4.3992828765545822</v>
      </c>
      <c r="N160">
        <f t="shared" si="8"/>
        <v>1391</v>
      </c>
      <c r="P160">
        <f t="shared" si="7"/>
        <v>18.35820744386227</v>
      </c>
    </row>
    <row r="161" spans="1:16" x14ac:dyDescent="0.25">
      <c r="A161" s="3" t="s">
        <v>26</v>
      </c>
      <c r="B161" s="3" t="s">
        <v>28</v>
      </c>
      <c r="C161" s="4">
        <v>2014</v>
      </c>
      <c r="F161" s="3">
        <v>48</v>
      </c>
      <c r="H161">
        <v>60</v>
      </c>
      <c r="I161">
        <v>90</v>
      </c>
      <c r="J161">
        <v>5.6835066864784595E-2</v>
      </c>
      <c r="L161">
        <v>0.1210975390044577</v>
      </c>
      <c r="M161">
        <v>7.1365032194155534E-2</v>
      </c>
      <c r="N161">
        <f t="shared" si="8"/>
        <v>1391</v>
      </c>
      <c r="P161">
        <f t="shared" si="7"/>
        <v>0.29780627934621107</v>
      </c>
    </row>
    <row r="162" spans="1:16" x14ac:dyDescent="0.25">
      <c r="A162" s="3" t="s">
        <v>26</v>
      </c>
      <c r="B162" s="3" t="s">
        <v>28</v>
      </c>
      <c r="C162" s="4">
        <v>2014</v>
      </c>
      <c r="F162" s="3">
        <v>49</v>
      </c>
      <c r="H162">
        <v>60</v>
      </c>
      <c r="I162">
        <v>90</v>
      </c>
      <c r="J162">
        <v>5.5866965620328744E-2</v>
      </c>
      <c r="L162">
        <v>0.34506396518435473</v>
      </c>
      <c r="M162">
        <v>1.3009512954658695</v>
      </c>
      <c r="N162">
        <f t="shared" si="8"/>
        <v>1391</v>
      </c>
      <c r="P162">
        <f t="shared" si="7"/>
        <v>5.4288697559790728</v>
      </c>
    </row>
    <row r="163" spans="1:16" x14ac:dyDescent="0.25">
      <c r="A163" s="3" t="s">
        <v>26</v>
      </c>
      <c r="B163" s="3" t="s">
        <v>28</v>
      </c>
      <c r="C163" s="4">
        <v>2014</v>
      </c>
      <c r="F163" s="3">
        <v>50</v>
      </c>
      <c r="H163">
        <v>60</v>
      </c>
      <c r="I163">
        <v>90</v>
      </c>
      <c r="J163">
        <v>5.9365019725718789E-2</v>
      </c>
      <c r="L163">
        <v>0.13531992454129879</v>
      </c>
      <c r="M163">
        <v>0.34534539420126498</v>
      </c>
      <c r="N163">
        <f t="shared" si="8"/>
        <v>1391</v>
      </c>
      <c r="P163">
        <f t="shared" si="7"/>
        <v>1.4411263300018786</v>
      </c>
    </row>
    <row r="164" spans="1:16" x14ac:dyDescent="0.25">
      <c r="A164" s="3" t="s">
        <v>26</v>
      </c>
      <c r="B164" s="3" t="s">
        <v>28</v>
      </c>
      <c r="C164" s="4">
        <v>2014</v>
      </c>
      <c r="F164" s="3">
        <v>51</v>
      </c>
      <c r="H164">
        <v>60</v>
      </c>
      <c r="I164">
        <v>90</v>
      </c>
      <c r="J164">
        <v>6.1646757679180902E-2</v>
      </c>
      <c r="L164">
        <v>0.29355469816552898</v>
      </c>
      <c r="M164">
        <v>0.41712126706484642</v>
      </c>
      <c r="N164">
        <f t="shared" si="8"/>
        <v>1391</v>
      </c>
      <c r="P164">
        <f t="shared" si="7"/>
        <v>1.7406470474616043</v>
      </c>
    </row>
    <row r="165" spans="1:16" x14ac:dyDescent="0.25">
      <c r="A165" s="3" t="s">
        <v>26</v>
      </c>
      <c r="B165" s="3" t="s">
        <v>28</v>
      </c>
      <c r="C165" s="4">
        <v>2014</v>
      </c>
      <c r="F165" s="3">
        <v>52</v>
      </c>
      <c r="H165">
        <v>60</v>
      </c>
      <c r="I165">
        <v>90</v>
      </c>
      <c r="J165">
        <v>5.6555269922879174E-2</v>
      </c>
      <c r="L165">
        <v>0.41536593187660664</v>
      </c>
      <c r="M165">
        <v>1.0408560604113111</v>
      </c>
      <c r="N165">
        <f t="shared" si="8"/>
        <v>1391</v>
      </c>
      <c r="P165">
        <f t="shared" si="7"/>
        <v>4.3434923400964012</v>
      </c>
    </row>
    <row r="166" spans="1:16" x14ac:dyDescent="0.25">
      <c r="A166" s="3" t="s">
        <v>26</v>
      </c>
      <c r="B166" s="3" t="s">
        <v>28</v>
      </c>
      <c r="C166" s="4">
        <v>2014</v>
      </c>
      <c r="F166" s="3">
        <v>53</v>
      </c>
      <c r="H166">
        <v>60</v>
      </c>
      <c r="I166">
        <v>90</v>
      </c>
      <c r="J166">
        <v>8.5886722376973146E-2</v>
      </c>
      <c r="L166">
        <v>0.81950121866295278</v>
      </c>
      <c r="M166">
        <v>0.43222638115134637</v>
      </c>
      <c r="N166">
        <f t="shared" si="8"/>
        <v>1391</v>
      </c>
      <c r="P166">
        <f t="shared" si="7"/>
        <v>1.8036806885445682</v>
      </c>
    </row>
    <row r="167" spans="1:16" x14ac:dyDescent="0.25">
      <c r="A167" s="3" t="s">
        <v>26</v>
      </c>
      <c r="B167" s="3" t="s">
        <v>28</v>
      </c>
      <c r="C167" s="4">
        <v>2014</v>
      </c>
      <c r="F167" s="3">
        <v>54</v>
      </c>
      <c r="H167">
        <v>60</v>
      </c>
      <c r="I167">
        <v>90</v>
      </c>
      <c r="J167">
        <v>6.2396160236293068E-2</v>
      </c>
      <c r="L167">
        <v>0.49110172297089411</v>
      </c>
      <c r="M167">
        <v>2.3311620177219865</v>
      </c>
      <c r="N167">
        <f t="shared" si="8"/>
        <v>1391</v>
      </c>
      <c r="P167">
        <f t="shared" si="7"/>
        <v>9.7279390999538489</v>
      </c>
    </row>
    <row r="168" spans="1:16" x14ac:dyDescent="0.25">
      <c r="A168" s="3" t="s">
        <v>26</v>
      </c>
      <c r="B168" s="3" t="s">
        <v>28</v>
      </c>
      <c r="C168" s="4">
        <v>2014</v>
      </c>
      <c r="F168" s="3">
        <v>55</v>
      </c>
      <c r="H168">
        <v>60</v>
      </c>
      <c r="I168">
        <v>90</v>
      </c>
      <c r="J168">
        <v>6.2061711079943752E-2</v>
      </c>
      <c r="L168">
        <v>0.91272065217391307</v>
      </c>
      <c r="M168">
        <v>4.1610907608695653</v>
      </c>
      <c r="N168">
        <f t="shared" si="8"/>
        <v>1391</v>
      </c>
      <c r="P168">
        <f t="shared" si="7"/>
        <v>17.364231745108697</v>
      </c>
    </row>
    <row r="169" spans="1:16" x14ac:dyDescent="0.25">
      <c r="A169" s="3" t="s">
        <v>26</v>
      </c>
      <c r="B169" s="3" t="s">
        <v>28</v>
      </c>
      <c r="C169" s="4">
        <v>2014</v>
      </c>
      <c r="F169" s="3">
        <v>56</v>
      </c>
      <c r="H169">
        <v>60</v>
      </c>
      <c r="I169">
        <v>90</v>
      </c>
      <c r="J169">
        <v>5.980668546113569E-2</v>
      </c>
      <c r="L169">
        <v>5.3484231104846292E-2</v>
      </c>
      <c r="M169">
        <v>1.835023828701839</v>
      </c>
      <c r="N169">
        <f t="shared" si="8"/>
        <v>1391</v>
      </c>
      <c r="P169">
        <f t="shared" si="7"/>
        <v>7.6575544371727737</v>
      </c>
    </row>
    <row r="170" spans="1:16" x14ac:dyDescent="0.25">
      <c r="A170" s="3" t="s">
        <v>26</v>
      </c>
      <c r="B170" s="3" t="s">
        <v>28</v>
      </c>
      <c r="C170" s="4">
        <v>2014</v>
      </c>
      <c r="D170" s="4"/>
      <c r="E170" s="4"/>
      <c r="F170" s="5">
        <v>1</v>
      </c>
      <c r="G170" s="9"/>
      <c r="H170" s="9">
        <v>90</v>
      </c>
      <c r="I170" s="9">
        <v>120</v>
      </c>
      <c r="J170" s="9">
        <v>7.080227970188524E-2</v>
      </c>
      <c r="K170" s="9"/>
      <c r="L170" s="9">
        <v>0.37780474079351173</v>
      </c>
      <c r="M170" s="9">
        <v>16.763076918201083</v>
      </c>
      <c r="N170">
        <f t="shared" si="8"/>
        <v>1400</v>
      </c>
      <c r="P170">
        <f t="shared" si="7"/>
        <v>70.404923056444559</v>
      </c>
    </row>
    <row r="171" spans="1:16" x14ac:dyDescent="0.25">
      <c r="A171" s="3" t="s">
        <v>26</v>
      </c>
      <c r="B171" s="3" t="s">
        <v>28</v>
      </c>
      <c r="C171" s="4">
        <v>2014</v>
      </c>
      <c r="D171" s="4"/>
      <c r="E171" s="4"/>
      <c r="F171" s="5">
        <v>2</v>
      </c>
      <c r="G171" s="9"/>
      <c r="H171" s="9">
        <v>90</v>
      </c>
      <c r="I171" s="9">
        <v>120</v>
      </c>
      <c r="J171" s="9">
        <v>9.6198603568657837E-2</v>
      </c>
      <c r="K171" s="9"/>
      <c r="L171" s="9">
        <v>0.44351718386346012</v>
      </c>
      <c r="M171" s="9">
        <v>6.062334251357643</v>
      </c>
      <c r="N171">
        <f t="shared" si="8"/>
        <v>1400</v>
      </c>
      <c r="P171">
        <f t="shared" si="7"/>
        <v>25.461803855702101</v>
      </c>
    </row>
    <row r="172" spans="1:16" x14ac:dyDescent="0.25">
      <c r="A172" s="3" t="s">
        <v>26</v>
      </c>
      <c r="B172" s="3" t="s">
        <v>28</v>
      </c>
      <c r="C172" s="4">
        <v>2014</v>
      </c>
      <c r="D172" s="4"/>
      <c r="E172" s="4"/>
      <c r="F172" s="5">
        <v>3</v>
      </c>
      <c r="G172" s="9"/>
      <c r="H172" s="9">
        <v>90</v>
      </c>
      <c r="I172" s="9">
        <v>120</v>
      </c>
      <c r="J172" s="9">
        <v>6.4977523498160869E-2</v>
      </c>
      <c r="K172" s="9"/>
      <c r="L172" s="9">
        <v>0.13036652499659446</v>
      </c>
      <c r="M172" s="9">
        <v>4.7654806729328421</v>
      </c>
      <c r="N172">
        <f t="shared" si="8"/>
        <v>1400</v>
      </c>
      <c r="P172">
        <f t="shared" si="7"/>
        <v>20.015018826317934</v>
      </c>
    </row>
    <row r="173" spans="1:16" x14ac:dyDescent="0.25">
      <c r="A173" s="3" t="s">
        <v>26</v>
      </c>
      <c r="B173" s="3" t="s">
        <v>28</v>
      </c>
      <c r="C173" s="4">
        <v>2014</v>
      </c>
      <c r="D173" s="4"/>
      <c r="E173" s="4"/>
      <c r="F173" s="5">
        <v>4</v>
      </c>
      <c r="G173" s="9"/>
      <c r="H173" s="9">
        <v>90</v>
      </c>
      <c r="I173" s="9">
        <v>120</v>
      </c>
      <c r="J173" s="9">
        <v>5.4538799414348541E-2</v>
      </c>
      <c r="K173" s="9"/>
      <c r="L173" s="9">
        <v>0.27115529801122501</v>
      </c>
      <c r="M173" s="9">
        <v>0.63361504178867745</v>
      </c>
      <c r="N173">
        <f t="shared" si="8"/>
        <v>1400</v>
      </c>
      <c r="P173">
        <f t="shared" si="7"/>
        <v>2.6611831755124449</v>
      </c>
    </row>
    <row r="174" spans="1:16" x14ac:dyDescent="0.25">
      <c r="A174" s="3" t="s">
        <v>26</v>
      </c>
      <c r="B174" s="3" t="s">
        <v>28</v>
      </c>
      <c r="C174" s="4">
        <v>2014</v>
      </c>
      <c r="D174" s="4"/>
      <c r="E174" s="4"/>
      <c r="F174" s="5">
        <v>5</v>
      </c>
      <c r="G174" s="9"/>
      <c r="H174" s="9">
        <v>90</v>
      </c>
      <c r="I174" s="9">
        <v>120</v>
      </c>
      <c r="J174" s="9">
        <v>6.5580890336590578E-2</v>
      </c>
      <c r="K174" s="9"/>
      <c r="L174" s="9">
        <v>0.1777420249728556</v>
      </c>
      <c r="M174" s="9">
        <v>0.98670477741585239</v>
      </c>
      <c r="N174">
        <f t="shared" si="8"/>
        <v>1400</v>
      </c>
      <c r="P174">
        <f t="shared" si="7"/>
        <v>4.14416006514658</v>
      </c>
    </row>
    <row r="175" spans="1:16" x14ac:dyDescent="0.25">
      <c r="A175" s="3" t="s">
        <v>26</v>
      </c>
      <c r="B175" s="3" t="s">
        <v>28</v>
      </c>
      <c r="C175" s="4">
        <v>2014</v>
      </c>
      <c r="D175" s="4"/>
      <c r="E175" s="4"/>
      <c r="F175" s="5">
        <v>6</v>
      </c>
      <c r="G175" s="9"/>
      <c r="H175" s="9">
        <v>90</v>
      </c>
      <c r="I175" s="9">
        <v>120</v>
      </c>
      <c r="J175" s="9">
        <v>5.1562856490988025E-2</v>
      </c>
      <c r="K175" s="9"/>
      <c r="L175" s="9">
        <v>0.3801361605445282</v>
      </c>
      <c r="M175" s="9">
        <v>0.46879765571526366</v>
      </c>
      <c r="N175">
        <f t="shared" si="8"/>
        <v>1400</v>
      </c>
      <c r="P175">
        <f t="shared" si="7"/>
        <v>1.9689501540041074</v>
      </c>
    </row>
    <row r="176" spans="1:16" x14ac:dyDescent="0.25">
      <c r="A176" s="3" t="s">
        <v>26</v>
      </c>
      <c r="B176" s="3" t="s">
        <v>28</v>
      </c>
      <c r="C176" s="4">
        <v>2014</v>
      </c>
      <c r="D176" s="4"/>
      <c r="E176" s="4"/>
      <c r="F176" s="5">
        <v>7</v>
      </c>
      <c r="H176">
        <v>90</v>
      </c>
      <c r="I176">
        <v>120</v>
      </c>
      <c r="J176">
        <v>5.5700784234868204E-2</v>
      </c>
      <c r="L176">
        <v>0.2189586889201689</v>
      </c>
      <c r="M176">
        <v>0.3934841986728333</v>
      </c>
      <c r="N176">
        <f t="shared" si="8"/>
        <v>1400</v>
      </c>
      <c r="P176">
        <f t="shared" si="7"/>
        <v>1.6526336344258998</v>
      </c>
    </row>
    <row r="177" spans="1:16" x14ac:dyDescent="0.25">
      <c r="A177" s="3" t="s">
        <v>26</v>
      </c>
      <c r="B177" s="3" t="s">
        <v>28</v>
      </c>
      <c r="C177" s="4">
        <v>2014</v>
      </c>
      <c r="D177" s="4"/>
      <c r="E177" s="4"/>
      <c r="F177" s="5">
        <v>8</v>
      </c>
      <c r="H177">
        <v>90</v>
      </c>
      <c r="I177">
        <v>120</v>
      </c>
      <c r="J177">
        <v>7.8507667658502908E-2</v>
      </c>
      <c r="L177">
        <v>0.16759727588311588</v>
      </c>
      <c r="M177">
        <v>6.4044060654612016</v>
      </c>
      <c r="N177">
        <f t="shared" si="8"/>
        <v>1400</v>
      </c>
      <c r="P177">
        <f t="shared" si="7"/>
        <v>26.898505474937046</v>
      </c>
    </row>
    <row r="178" spans="1:16" x14ac:dyDescent="0.25">
      <c r="A178" s="3" t="s">
        <v>26</v>
      </c>
      <c r="B178" s="3" t="s">
        <v>28</v>
      </c>
      <c r="C178" s="4">
        <v>2014</v>
      </c>
      <c r="D178" s="4"/>
      <c r="E178" s="4"/>
      <c r="F178" s="5">
        <v>9</v>
      </c>
      <c r="H178">
        <v>90</v>
      </c>
      <c r="I178">
        <v>120</v>
      </c>
      <c r="J178">
        <v>5.6062858356338931E-2</v>
      </c>
      <c r="L178">
        <v>0.31639905854038364</v>
      </c>
      <c r="M178">
        <v>11.897941498548878</v>
      </c>
      <c r="N178">
        <f t="shared" si="8"/>
        <v>1400</v>
      </c>
      <c r="P178">
        <f t="shared" si="7"/>
        <v>49.971354293905286</v>
      </c>
    </row>
    <row r="179" spans="1:16" x14ac:dyDescent="0.25">
      <c r="A179" s="3" t="s">
        <v>26</v>
      </c>
      <c r="B179" s="3" t="s">
        <v>28</v>
      </c>
      <c r="C179" s="4">
        <v>2014</v>
      </c>
      <c r="D179" s="4"/>
      <c r="E179" s="4"/>
      <c r="F179" s="5">
        <v>10</v>
      </c>
      <c r="H179">
        <v>90</v>
      </c>
      <c r="I179">
        <v>120</v>
      </c>
      <c r="J179">
        <v>5.157699443413731E-2</v>
      </c>
      <c r="L179">
        <v>0.42626932714904153</v>
      </c>
      <c r="M179">
        <v>1.8150858713667288</v>
      </c>
      <c r="N179">
        <f t="shared" si="8"/>
        <v>1400</v>
      </c>
      <c r="P179">
        <f t="shared" si="7"/>
        <v>7.6233606597402606</v>
      </c>
    </row>
    <row r="180" spans="1:16" x14ac:dyDescent="0.25">
      <c r="A180" s="3" t="s">
        <v>26</v>
      </c>
      <c r="B180" s="3" t="s">
        <v>28</v>
      </c>
      <c r="C180" s="4">
        <v>2014</v>
      </c>
      <c r="D180" s="4"/>
      <c r="E180" s="4"/>
      <c r="F180" s="5">
        <v>11</v>
      </c>
      <c r="H180">
        <v>90</v>
      </c>
      <c r="I180">
        <v>120</v>
      </c>
      <c r="J180">
        <v>5.8107824627648332E-2</v>
      </c>
      <c r="L180">
        <v>0.51994604573106773</v>
      </c>
      <c r="M180">
        <v>0.78304589189567164</v>
      </c>
      <c r="N180">
        <f t="shared" si="8"/>
        <v>1400</v>
      </c>
      <c r="P180">
        <f t="shared" si="7"/>
        <v>3.2887927459618207</v>
      </c>
    </row>
    <row r="181" spans="1:16" x14ac:dyDescent="0.25">
      <c r="A181" s="3" t="s">
        <v>26</v>
      </c>
      <c r="B181" s="3" t="s">
        <v>28</v>
      </c>
      <c r="C181" s="4">
        <v>2014</v>
      </c>
      <c r="D181" s="4"/>
      <c r="E181" s="4"/>
      <c r="F181" s="5">
        <v>12</v>
      </c>
      <c r="H181">
        <v>90</v>
      </c>
      <c r="I181">
        <v>120</v>
      </c>
      <c r="J181">
        <v>7.5902211874272527E-2</v>
      </c>
      <c r="L181">
        <v>0.50489021148622426</v>
      </c>
      <c r="M181">
        <v>4.3069528424524641</v>
      </c>
      <c r="N181">
        <f t="shared" si="8"/>
        <v>1400</v>
      </c>
      <c r="P181">
        <f t="shared" si="7"/>
        <v>18.089201938300349</v>
      </c>
    </row>
    <row r="182" spans="1:16" x14ac:dyDescent="0.25">
      <c r="A182" s="3" t="s">
        <v>26</v>
      </c>
      <c r="B182" s="3" t="s">
        <v>28</v>
      </c>
      <c r="C182" s="4">
        <v>2014</v>
      </c>
      <c r="D182" s="4"/>
      <c r="E182" s="4"/>
      <c r="F182" s="5">
        <v>13</v>
      </c>
      <c r="H182">
        <v>90</v>
      </c>
      <c r="I182">
        <v>120</v>
      </c>
      <c r="J182">
        <v>5.1698670605612944E-2</v>
      </c>
      <c r="L182">
        <v>0.14611510339734116</v>
      </c>
      <c r="M182">
        <v>0.42313745691777432</v>
      </c>
      <c r="N182">
        <f t="shared" si="8"/>
        <v>1400</v>
      </c>
      <c r="P182">
        <f t="shared" si="7"/>
        <v>1.7771773190546523</v>
      </c>
    </row>
    <row r="183" spans="1:16" x14ac:dyDescent="0.25">
      <c r="A183" s="3" t="s">
        <v>26</v>
      </c>
      <c r="B183" s="3" t="s">
        <v>28</v>
      </c>
      <c r="C183" s="4">
        <v>2014</v>
      </c>
      <c r="D183" s="4"/>
      <c r="E183" s="4"/>
      <c r="F183" s="5">
        <v>14</v>
      </c>
      <c r="H183">
        <v>90</v>
      </c>
      <c r="I183">
        <v>120</v>
      </c>
      <c r="J183">
        <v>5.2490183922298123E-2</v>
      </c>
      <c r="L183">
        <v>0.54164153922986857</v>
      </c>
      <c r="M183">
        <v>1.3011822966177589</v>
      </c>
      <c r="N183">
        <f t="shared" si="8"/>
        <v>1400</v>
      </c>
      <c r="P183">
        <f t="shared" si="7"/>
        <v>5.464965645794587</v>
      </c>
    </row>
    <row r="184" spans="1:16" x14ac:dyDescent="0.25">
      <c r="A184" s="3" t="s">
        <v>26</v>
      </c>
      <c r="B184" s="3" t="s">
        <v>28</v>
      </c>
      <c r="C184" s="4">
        <v>2014</v>
      </c>
      <c r="D184" s="4"/>
      <c r="E184" s="4"/>
      <c r="F184" s="5">
        <v>15</v>
      </c>
      <c r="H184">
        <v>90</v>
      </c>
      <c r="I184">
        <v>120</v>
      </c>
      <c r="J184">
        <v>5.372651989497064E-2</v>
      </c>
      <c r="L184">
        <v>0.3735617435871541</v>
      </c>
      <c r="M184">
        <v>1.0863311497677237</v>
      </c>
      <c r="N184">
        <f t="shared" si="8"/>
        <v>1400</v>
      </c>
      <c r="P184">
        <f t="shared" si="7"/>
        <v>4.5625908290244395</v>
      </c>
    </row>
    <row r="185" spans="1:16" x14ac:dyDescent="0.25">
      <c r="A185" s="3" t="s">
        <v>26</v>
      </c>
      <c r="B185" s="3" t="s">
        <v>28</v>
      </c>
      <c r="C185" s="4">
        <v>2014</v>
      </c>
      <c r="D185" s="4"/>
      <c r="E185" s="4"/>
      <c r="F185" s="5">
        <v>16</v>
      </c>
      <c r="H185">
        <v>90</v>
      </c>
      <c r="I185">
        <v>120</v>
      </c>
      <c r="J185">
        <v>5.8203289751159952E-2</v>
      </c>
      <c r="L185">
        <v>0.6584923520314917</v>
      </c>
      <c r="M185">
        <v>1.5693918810628431</v>
      </c>
      <c r="N185">
        <f t="shared" si="8"/>
        <v>1400</v>
      </c>
      <c r="P185">
        <f t="shared" si="7"/>
        <v>6.591445900463941</v>
      </c>
    </row>
    <row r="186" spans="1:16" x14ac:dyDescent="0.25">
      <c r="A186" s="3" t="s">
        <v>26</v>
      </c>
      <c r="B186" s="3" t="s">
        <v>28</v>
      </c>
      <c r="C186" s="4">
        <v>2014</v>
      </c>
      <c r="D186" s="4"/>
      <c r="E186" s="4"/>
      <c r="F186" s="5">
        <v>17</v>
      </c>
      <c r="H186">
        <v>90</v>
      </c>
      <c r="I186">
        <v>120</v>
      </c>
      <c r="J186">
        <v>6.1970575122603684E-2</v>
      </c>
      <c r="L186">
        <v>0.12812194382523406</v>
      </c>
      <c r="M186">
        <v>1.2235634418189922</v>
      </c>
      <c r="N186">
        <f t="shared" si="8"/>
        <v>1400</v>
      </c>
      <c r="P186">
        <f t="shared" ref="P186:P249" si="9">($N186*3000)*M186*(1/1000000)</f>
        <v>5.1389664556397676</v>
      </c>
    </row>
    <row r="187" spans="1:16" x14ac:dyDescent="0.25">
      <c r="A187" s="3" t="s">
        <v>26</v>
      </c>
      <c r="B187" s="3" t="s">
        <v>28</v>
      </c>
      <c r="C187" s="4">
        <v>2014</v>
      </c>
      <c r="D187" s="4"/>
      <c r="E187" s="4"/>
      <c r="F187" s="5">
        <v>18</v>
      </c>
      <c r="H187">
        <v>90</v>
      </c>
      <c r="I187">
        <v>120</v>
      </c>
      <c r="J187">
        <v>5.4387383744439896E-2</v>
      </c>
      <c r="L187">
        <v>0.67782462596037196</v>
      </c>
      <c r="M187">
        <v>0.58397882800916567</v>
      </c>
      <c r="N187">
        <f t="shared" si="8"/>
        <v>1400</v>
      </c>
      <c r="P187">
        <f t="shared" si="9"/>
        <v>2.4527110776384955</v>
      </c>
    </row>
    <row r="188" spans="1:16" x14ac:dyDescent="0.25">
      <c r="A188" s="3" t="s">
        <v>26</v>
      </c>
      <c r="B188" s="3" t="s">
        <v>28</v>
      </c>
      <c r="C188" s="4">
        <v>2014</v>
      </c>
      <c r="D188" s="4"/>
      <c r="E188" s="4"/>
      <c r="F188" s="5">
        <v>19</v>
      </c>
      <c r="H188">
        <v>90</v>
      </c>
      <c r="I188">
        <v>120</v>
      </c>
      <c r="J188">
        <v>9.118852459016398E-2</v>
      </c>
      <c r="L188">
        <v>0.44569328893442622</v>
      </c>
      <c r="M188">
        <v>1.9427775102459017</v>
      </c>
      <c r="N188">
        <f t="shared" si="8"/>
        <v>1400</v>
      </c>
      <c r="P188">
        <f t="shared" si="9"/>
        <v>8.1596655430327871</v>
      </c>
    </row>
    <row r="189" spans="1:16" x14ac:dyDescent="0.25">
      <c r="A189" s="3" t="s">
        <v>26</v>
      </c>
      <c r="B189" s="3" t="s">
        <v>28</v>
      </c>
      <c r="C189" s="4">
        <v>2014</v>
      </c>
      <c r="F189" s="3">
        <v>20</v>
      </c>
      <c r="H189">
        <v>90</v>
      </c>
      <c r="I189">
        <v>120</v>
      </c>
      <c r="J189">
        <v>6.3825363825363676E-2</v>
      </c>
      <c r="L189">
        <v>0.93705623007622962</v>
      </c>
      <c r="M189">
        <v>0.82869224185724155</v>
      </c>
      <c r="N189">
        <f t="shared" si="8"/>
        <v>1400</v>
      </c>
      <c r="P189">
        <f t="shared" si="9"/>
        <v>3.4805074158004143</v>
      </c>
    </row>
    <row r="190" spans="1:16" x14ac:dyDescent="0.25">
      <c r="A190" s="3" t="s">
        <v>26</v>
      </c>
      <c r="B190" s="3" t="s">
        <v>28</v>
      </c>
      <c r="C190" s="4">
        <v>2014</v>
      </c>
      <c r="F190" s="3">
        <v>21</v>
      </c>
      <c r="H190">
        <v>90</v>
      </c>
      <c r="I190">
        <v>120</v>
      </c>
      <c r="J190">
        <v>6.7924528301886847E-2</v>
      </c>
      <c r="L190">
        <v>0.1208686572327044</v>
      </c>
      <c r="M190">
        <v>1.6237871729559747</v>
      </c>
      <c r="N190">
        <f t="shared" si="8"/>
        <v>1400</v>
      </c>
      <c r="P190">
        <f t="shared" si="9"/>
        <v>6.819906126415094</v>
      </c>
    </row>
    <row r="191" spans="1:16" x14ac:dyDescent="0.25">
      <c r="A191" s="3" t="s">
        <v>26</v>
      </c>
      <c r="B191" s="3" t="s">
        <v>28</v>
      </c>
      <c r="C191" s="4">
        <v>2014</v>
      </c>
      <c r="F191" s="3">
        <v>22</v>
      </c>
      <c r="H191">
        <v>90</v>
      </c>
      <c r="I191">
        <v>120</v>
      </c>
      <c r="J191">
        <v>7.8747860112496917E-2</v>
      </c>
      <c r="L191">
        <v>0.52183984266731875</v>
      </c>
      <c r="M191">
        <v>0.53464572837694635</v>
      </c>
      <c r="N191">
        <f t="shared" si="8"/>
        <v>1400</v>
      </c>
      <c r="P191">
        <f t="shared" si="9"/>
        <v>2.2455120591831745</v>
      </c>
    </row>
    <row r="192" spans="1:16" x14ac:dyDescent="0.25">
      <c r="A192" s="3" t="s">
        <v>26</v>
      </c>
      <c r="B192" s="3" t="s">
        <v>28</v>
      </c>
      <c r="C192" s="4">
        <v>2014</v>
      </c>
      <c r="F192" s="3">
        <v>23</v>
      </c>
      <c r="H192">
        <v>90</v>
      </c>
      <c r="I192">
        <v>120</v>
      </c>
      <c r="J192">
        <v>5.0731346047028232E-2</v>
      </c>
      <c r="L192">
        <v>0.80338044189347646</v>
      </c>
      <c r="M192">
        <v>2.0119941276306852</v>
      </c>
      <c r="N192">
        <f t="shared" si="8"/>
        <v>1400</v>
      </c>
      <c r="P192">
        <f t="shared" si="9"/>
        <v>8.4503753360488787</v>
      </c>
    </row>
    <row r="193" spans="1:16" x14ac:dyDescent="0.25">
      <c r="A193" s="3" t="s">
        <v>26</v>
      </c>
      <c r="B193" s="3" t="s">
        <v>28</v>
      </c>
      <c r="C193" s="4">
        <v>2014</v>
      </c>
      <c r="F193" s="3">
        <v>24</v>
      </c>
      <c r="H193">
        <v>90</v>
      </c>
      <c r="I193">
        <v>120</v>
      </c>
      <c r="J193">
        <v>5.3498871331828547E-2</v>
      </c>
      <c r="L193">
        <v>0.47585360045146735</v>
      </c>
      <c r="M193">
        <v>7.6416489954853279</v>
      </c>
      <c r="N193">
        <f t="shared" si="8"/>
        <v>1400</v>
      </c>
      <c r="P193">
        <f t="shared" si="9"/>
        <v>32.094925781038377</v>
      </c>
    </row>
    <row r="194" spans="1:16" x14ac:dyDescent="0.25">
      <c r="A194" s="3" t="s">
        <v>26</v>
      </c>
      <c r="B194" s="3" t="s">
        <v>28</v>
      </c>
      <c r="C194" s="4">
        <v>2014</v>
      </c>
      <c r="F194" s="3">
        <v>25</v>
      </c>
      <c r="H194">
        <v>90</v>
      </c>
      <c r="I194">
        <v>120</v>
      </c>
      <c r="J194">
        <v>5.5255023183925792E-2</v>
      </c>
      <c r="L194">
        <v>0.74529006955177735</v>
      </c>
      <c r="M194">
        <v>1.5595884788768675</v>
      </c>
      <c r="N194">
        <f t="shared" ref="N194:N257" si="10">IF(I194=30, 1417, IF(I194=60, 1341, IF(I194=90, 1391, IF(I194=120, 1400, 0))))</f>
        <v>1400</v>
      </c>
      <c r="P194">
        <f t="shared" si="9"/>
        <v>6.5502716112828425</v>
      </c>
    </row>
    <row r="195" spans="1:16" x14ac:dyDescent="0.25">
      <c r="A195" s="3" t="s">
        <v>26</v>
      </c>
      <c r="B195" s="3" t="s">
        <v>28</v>
      </c>
      <c r="C195" s="4">
        <v>2014</v>
      </c>
      <c r="F195" s="3">
        <v>26</v>
      </c>
      <c r="H195">
        <v>90</v>
      </c>
      <c r="I195">
        <v>120</v>
      </c>
      <c r="J195">
        <v>6.8950177935943255E-2</v>
      </c>
      <c r="L195">
        <v>0.50385209074733095</v>
      </c>
      <c r="M195">
        <v>3.3166493549822071</v>
      </c>
      <c r="N195">
        <f t="shared" si="10"/>
        <v>1400</v>
      </c>
      <c r="P195">
        <f t="shared" si="9"/>
        <v>13.929927290925269</v>
      </c>
    </row>
    <row r="196" spans="1:16" x14ac:dyDescent="0.25">
      <c r="A196" s="3" t="s">
        <v>26</v>
      </c>
      <c r="B196" s="3" t="s">
        <v>28</v>
      </c>
      <c r="C196" s="4">
        <v>2014</v>
      </c>
      <c r="F196" s="3">
        <v>27</v>
      </c>
      <c r="H196">
        <v>90</v>
      </c>
      <c r="I196">
        <v>120</v>
      </c>
      <c r="J196">
        <v>7.2890319613704332E-2</v>
      </c>
      <c r="L196">
        <v>0.43047451521422547</v>
      </c>
      <c r="M196">
        <v>3.4154007051429449</v>
      </c>
      <c r="N196">
        <f t="shared" si="10"/>
        <v>1400</v>
      </c>
      <c r="P196">
        <f t="shared" si="9"/>
        <v>14.344682961600368</v>
      </c>
    </row>
    <row r="197" spans="1:16" x14ac:dyDescent="0.25">
      <c r="A197" s="3" t="s">
        <v>26</v>
      </c>
      <c r="B197" s="3" t="s">
        <v>28</v>
      </c>
      <c r="C197" s="4">
        <v>2014</v>
      </c>
      <c r="F197" s="3">
        <v>28</v>
      </c>
      <c r="H197">
        <v>90</v>
      </c>
      <c r="I197">
        <v>120</v>
      </c>
      <c r="J197">
        <v>5.8256410256410325E-2</v>
      </c>
      <c r="L197">
        <v>0.25934755384615388</v>
      </c>
      <c r="M197">
        <v>9.6948181196581218E-2</v>
      </c>
      <c r="N197">
        <f t="shared" si="10"/>
        <v>1400</v>
      </c>
      <c r="P197">
        <f t="shared" si="9"/>
        <v>0.40718236102564109</v>
      </c>
    </row>
    <row r="198" spans="1:16" x14ac:dyDescent="0.25">
      <c r="A198" s="3" t="s">
        <v>26</v>
      </c>
      <c r="B198" s="3" t="s">
        <v>28</v>
      </c>
      <c r="C198" s="4">
        <v>2014</v>
      </c>
      <c r="F198" s="3">
        <v>29</v>
      </c>
      <c r="H198">
        <v>90</v>
      </c>
      <c r="I198">
        <v>120</v>
      </c>
      <c r="J198">
        <v>5.1859504132231518E-2</v>
      </c>
      <c r="L198">
        <v>0.22108735382231406</v>
      </c>
      <c r="M198">
        <v>0.11988961208677688</v>
      </c>
      <c r="N198">
        <f t="shared" si="10"/>
        <v>1400</v>
      </c>
      <c r="P198">
        <f t="shared" si="9"/>
        <v>0.50353637076446289</v>
      </c>
    </row>
    <row r="199" spans="1:16" x14ac:dyDescent="0.25">
      <c r="A199" s="3" t="s">
        <v>26</v>
      </c>
      <c r="B199" s="3" t="s">
        <v>28</v>
      </c>
      <c r="C199" s="4">
        <v>2014</v>
      </c>
      <c r="F199" s="3">
        <v>30</v>
      </c>
      <c r="H199">
        <v>90</v>
      </c>
      <c r="I199">
        <v>120</v>
      </c>
      <c r="J199">
        <v>9.2427362159689011E-2</v>
      </c>
      <c r="L199">
        <v>4.2127611111111118</v>
      </c>
      <c r="M199">
        <v>12.956876004728134</v>
      </c>
      <c r="N199">
        <f t="shared" si="10"/>
        <v>1400</v>
      </c>
      <c r="P199">
        <f t="shared" si="9"/>
        <v>54.418879219858162</v>
      </c>
    </row>
    <row r="200" spans="1:16" x14ac:dyDescent="0.25">
      <c r="A200" s="3" t="s">
        <v>26</v>
      </c>
      <c r="B200" s="3" t="s">
        <v>28</v>
      </c>
      <c r="C200" s="4">
        <v>2014</v>
      </c>
      <c r="F200" s="3">
        <v>31</v>
      </c>
      <c r="H200">
        <v>90</v>
      </c>
      <c r="I200">
        <v>120</v>
      </c>
      <c r="J200">
        <v>7.1616960843984598E-2</v>
      </c>
      <c r="L200">
        <v>0.29488469601677147</v>
      </c>
      <c r="M200">
        <v>1.2750360587002096</v>
      </c>
      <c r="N200">
        <f t="shared" si="10"/>
        <v>1400</v>
      </c>
      <c r="P200">
        <f t="shared" si="9"/>
        <v>5.3551514465408809</v>
      </c>
    </row>
    <row r="201" spans="1:16" x14ac:dyDescent="0.25">
      <c r="A201" s="3" t="s">
        <v>26</v>
      </c>
      <c r="B201" s="3" t="s">
        <v>28</v>
      </c>
      <c r="C201" s="4">
        <v>2014</v>
      </c>
      <c r="F201" s="3">
        <v>32</v>
      </c>
      <c r="H201">
        <v>90</v>
      </c>
      <c r="I201">
        <v>120</v>
      </c>
      <c r="J201">
        <v>8.2729866140004632E-2</v>
      </c>
      <c r="L201">
        <v>0.37993242630385493</v>
      </c>
      <c r="M201">
        <v>4.3134045351473924</v>
      </c>
      <c r="N201">
        <f t="shared" si="10"/>
        <v>1400</v>
      </c>
      <c r="P201">
        <f t="shared" si="9"/>
        <v>18.116299047619048</v>
      </c>
    </row>
    <row r="202" spans="1:16" x14ac:dyDescent="0.25">
      <c r="A202" s="3" t="s">
        <v>26</v>
      </c>
      <c r="B202" s="3" t="s">
        <v>28</v>
      </c>
      <c r="C202" s="4">
        <v>2014</v>
      </c>
      <c r="F202" s="3">
        <v>33</v>
      </c>
      <c r="H202">
        <v>90</v>
      </c>
      <c r="I202">
        <v>120</v>
      </c>
      <c r="J202">
        <v>6.3578564940962687E-2</v>
      </c>
      <c r="L202">
        <v>2.601571488041174</v>
      </c>
      <c r="M202">
        <v>4.988499280956705</v>
      </c>
      <c r="N202">
        <f t="shared" si="10"/>
        <v>1400</v>
      </c>
      <c r="P202">
        <f t="shared" si="9"/>
        <v>20.951696980018159</v>
      </c>
    </row>
    <row r="203" spans="1:16" x14ac:dyDescent="0.25">
      <c r="A203" s="3" t="s">
        <v>26</v>
      </c>
      <c r="B203" s="3" t="s">
        <v>28</v>
      </c>
      <c r="C203" s="4">
        <v>2014</v>
      </c>
      <c r="F203" s="3">
        <v>34</v>
      </c>
      <c r="H203">
        <v>90</v>
      </c>
      <c r="I203">
        <v>120</v>
      </c>
      <c r="J203">
        <v>5.2610522104420784E-2</v>
      </c>
      <c r="L203">
        <v>0.29294018803760757</v>
      </c>
      <c r="M203">
        <v>12.88071322264453</v>
      </c>
      <c r="N203">
        <f t="shared" si="10"/>
        <v>1400</v>
      </c>
      <c r="P203">
        <f t="shared" si="9"/>
        <v>54.098995535107029</v>
      </c>
    </row>
    <row r="204" spans="1:16" x14ac:dyDescent="0.25">
      <c r="A204" s="3" t="s">
        <v>26</v>
      </c>
      <c r="B204" s="3" t="s">
        <v>28</v>
      </c>
      <c r="C204" s="4">
        <v>2014</v>
      </c>
      <c r="F204" s="3">
        <v>35</v>
      </c>
      <c r="H204">
        <v>90</v>
      </c>
      <c r="I204">
        <v>120</v>
      </c>
      <c r="J204">
        <v>6.7489887162018342E-2</v>
      </c>
      <c r="L204">
        <v>0.4757162181534314</v>
      </c>
      <c r="M204">
        <v>3.0645778298204531</v>
      </c>
      <c r="N204">
        <f t="shared" si="10"/>
        <v>1400</v>
      </c>
      <c r="P204">
        <f t="shared" si="9"/>
        <v>12.871226885245902</v>
      </c>
    </row>
    <row r="205" spans="1:16" x14ac:dyDescent="0.25">
      <c r="A205" s="3" t="s">
        <v>26</v>
      </c>
      <c r="B205" s="3" t="s">
        <v>28</v>
      </c>
      <c r="C205" s="4">
        <v>2014</v>
      </c>
      <c r="F205" s="3">
        <v>36</v>
      </c>
      <c r="H205">
        <v>90</v>
      </c>
      <c r="I205">
        <v>120</v>
      </c>
      <c r="J205">
        <v>4.7647527910685814E-2</v>
      </c>
      <c r="L205">
        <v>0.17695510699096226</v>
      </c>
      <c r="M205">
        <v>4.1260105994152037E-2</v>
      </c>
      <c r="N205">
        <f t="shared" si="10"/>
        <v>1400</v>
      </c>
      <c r="P205">
        <f t="shared" si="9"/>
        <v>0.17329244517543857</v>
      </c>
    </row>
    <row r="206" spans="1:16" x14ac:dyDescent="0.25">
      <c r="A206" s="3" t="s">
        <v>26</v>
      </c>
      <c r="B206" s="3" t="s">
        <v>28</v>
      </c>
      <c r="C206" s="4">
        <v>2014</v>
      </c>
      <c r="F206" s="3">
        <v>37</v>
      </c>
      <c r="H206">
        <v>90</v>
      </c>
      <c r="I206">
        <v>120</v>
      </c>
      <c r="J206">
        <v>6.6610808546292574E-2</v>
      </c>
      <c r="L206">
        <v>0.72353593073593081</v>
      </c>
      <c r="M206">
        <v>4.1919073593073604</v>
      </c>
      <c r="N206">
        <f t="shared" si="10"/>
        <v>1400</v>
      </c>
      <c r="P206">
        <f t="shared" si="9"/>
        <v>17.606010909090912</v>
      </c>
    </row>
    <row r="207" spans="1:16" x14ac:dyDescent="0.25">
      <c r="A207" s="3" t="s">
        <v>26</v>
      </c>
      <c r="B207" s="3" t="s">
        <v>28</v>
      </c>
      <c r="C207" s="4">
        <v>2014</v>
      </c>
      <c r="F207" s="3">
        <v>38</v>
      </c>
      <c r="H207">
        <v>90</v>
      </c>
      <c r="I207">
        <v>120</v>
      </c>
      <c r="J207">
        <v>4.9970137368106821E-2</v>
      </c>
      <c r="L207">
        <v>0.16460426040215012</v>
      </c>
      <c r="M207">
        <v>0.24093284889508265</v>
      </c>
      <c r="N207">
        <f t="shared" si="10"/>
        <v>1400</v>
      </c>
      <c r="P207">
        <f t="shared" si="9"/>
        <v>1.0119179653593471</v>
      </c>
    </row>
    <row r="208" spans="1:16" x14ac:dyDescent="0.25">
      <c r="A208" s="3" t="s">
        <v>26</v>
      </c>
      <c r="B208" s="3" t="s">
        <v>28</v>
      </c>
      <c r="C208" s="4">
        <v>2014</v>
      </c>
      <c r="F208" s="3">
        <v>39</v>
      </c>
      <c r="H208">
        <v>90</v>
      </c>
      <c r="I208">
        <v>120</v>
      </c>
      <c r="J208">
        <v>5.5816806379063673E-2</v>
      </c>
      <c r="L208">
        <v>0.14458876133033463</v>
      </c>
      <c r="M208">
        <v>0.93867977237102163</v>
      </c>
      <c r="N208">
        <f t="shared" si="10"/>
        <v>1400</v>
      </c>
      <c r="P208">
        <f t="shared" si="9"/>
        <v>3.9424550439582906</v>
      </c>
    </row>
    <row r="209" spans="1:16" x14ac:dyDescent="0.25">
      <c r="A209" s="3" t="s">
        <v>26</v>
      </c>
      <c r="B209" s="3" t="s">
        <v>28</v>
      </c>
      <c r="C209" s="4">
        <v>2014</v>
      </c>
      <c r="F209" s="3">
        <v>40</v>
      </c>
      <c r="H209">
        <v>90</v>
      </c>
      <c r="I209">
        <v>120</v>
      </c>
      <c r="J209">
        <v>5.762502572545785E-2</v>
      </c>
      <c r="L209">
        <v>0.26116716402551959</v>
      </c>
      <c r="M209">
        <v>0.30960586025931253</v>
      </c>
      <c r="N209">
        <f t="shared" si="10"/>
        <v>1400</v>
      </c>
      <c r="P209">
        <f t="shared" si="9"/>
        <v>1.3003446130891125</v>
      </c>
    </row>
    <row r="210" spans="1:16" x14ac:dyDescent="0.25">
      <c r="A210" s="3" t="s">
        <v>26</v>
      </c>
      <c r="B210" s="3" t="s">
        <v>28</v>
      </c>
      <c r="C210" s="4">
        <v>2014</v>
      </c>
      <c r="F210" s="3">
        <v>41</v>
      </c>
      <c r="H210">
        <v>90</v>
      </c>
      <c r="I210">
        <v>120</v>
      </c>
      <c r="J210">
        <v>5.9625212947189345E-2</v>
      </c>
      <c r="L210">
        <v>0.37900965360590577</v>
      </c>
      <c r="M210">
        <v>0.66628733674048846</v>
      </c>
      <c r="N210">
        <f t="shared" si="10"/>
        <v>1400</v>
      </c>
      <c r="P210">
        <f t="shared" si="9"/>
        <v>2.7984068143100513</v>
      </c>
    </row>
    <row r="211" spans="1:16" x14ac:dyDescent="0.25">
      <c r="A211" s="3" t="s">
        <v>26</v>
      </c>
      <c r="B211" s="3" t="s">
        <v>28</v>
      </c>
      <c r="C211" s="4">
        <v>2014</v>
      </c>
      <c r="F211" s="3">
        <v>42</v>
      </c>
      <c r="H211">
        <v>90</v>
      </c>
      <c r="I211">
        <v>120</v>
      </c>
      <c r="J211">
        <v>5.8999572466866289E-2</v>
      </c>
      <c r="L211">
        <v>0.15495975594983616</v>
      </c>
      <c r="M211">
        <v>1.8185581516317517</v>
      </c>
      <c r="N211">
        <f t="shared" si="10"/>
        <v>1400</v>
      </c>
      <c r="P211">
        <f t="shared" si="9"/>
        <v>7.6379442368533574</v>
      </c>
    </row>
    <row r="212" spans="1:16" x14ac:dyDescent="0.25">
      <c r="A212" s="3" t="s">
        <v>26</v>
      </c>
      <c r="B212" s="3" t="s">
        <v>28</v>
      </c>
      <c r="C212" s="4">
        <v>2014</v>
      </c>
      <c r="F212" s="3">
        <v>43</v>
      </c>
      <c r="H212">
        <v>90</v>
      </c>
      <c r="I212">
        <v>120</v>
      </c>
      <c r="J212">
        <v>4.8074679113185588E-2</v>
      </c>
      <c r="L212">
        <v>2.6479277421236875</v>
      </c>
      <c r="M212">
        <v>3.6192392940490086</v>
      </c>
      <c r="N212">
        <f t="shared" si="10"/>
        <v>1400</v>
      </c>
      <c r="P212">
        <f t="shared" si="9"/>
        <v>15.200805035005835</v>
      </c>
    </row>
    <row r="213" spans="1:16" x14ac:dyDescent="0.25">
      <c r="A213" s="3" t="s">
        <v>26</v>
      </c>
      <c r="B213" s="3" t="s">
        <v>28</v>
      </c>
      <c r="C213" s="4">
        <v>2014</v>
      </c>
      <c r="F213" s="3">
        <v>44</v>
      </c>
      <c r="H213">
        <v>90</v>
      </c>
      <c r="I213">
        <v>120</v>
      </c>
      <c r="J213">
        <v>4.9138101842678611E-2</v>
      </c>
      <c r="L213">
        <v>0.30965930750941145</v>
      </c>
      <c r="M213">
        <v>0.94246059044977193</v>
      </c>
      <c r="N213">
        <f t="shared" si="10"/>
        <v>1400</v>
      </c>
      <c r="P213">
        <f t="shared" si="9"/>
        <v>3.9583344798890421</v>
      </c>
    </row>
    <row r="214" spans="1:16" x14ac:dyDescent="0.25">
      <c r="A214" s="3" t="s">
        <v>26</v>
      </c>
      <c r="B214" s="3" t="s">
        <v>28</v>
      </c>
      <c r="C214" s="4">
        <v>2014</v>
      </c>
      <c r="F214" s="3">
        <v>45</v>
      </c>
      <c r="H214">
        <v>90</v>
      </c>
      <c r="I214">
        <v>120</v>
      </c>
      <c r="J214">
        <v>0.10113378684807275</v>
      </c>
      <c r="L214">
        <v>0.47407723356009079</v>
      </c>
      <c r="M214">
        <v>4.5527357671957684</v>
      </c>
      <c r="N214">
        <f t="shared" si="10"/>
        <v>1400</v>
      </c>
      <c r="P214">
        <f t="shared" si="9"/>
        <v>19.121490222222228</v>
      </c>
    </row>
    <row r="215" spans="1:16" x14ac:dyDescent="0.25">
      <c r="A215" s="3" t="s">
        <v>26</v>
      </c>
      <c r="B215" s="3" t="s">
        <v>28</v>
      </c>
      <c r="C215" s="4">
        <v>2014</v>
      </c>
      <c r="F215" s="3">
        <v>46</v>
      </c>
      <c r="H215">
        <v>90</v>
      </c>
      <c r="I215">
        <v>120</v>
      </c>
      <c r="J215">
        <v>5.1531750862244E-2</v>
      </c>
      <c r="L215">
        <v>0.46745078616352198</v>
      </c>
      <c r="M215">
        <v>1.4052337526205447</v>
      </c>
      <c r="N215">
        <f t="shared" si="10"/>
        <v>1400</v>
      </c>
      <c r="P215">
        <f t="shared" si="9"/>
        <v>5.9019817610062884</v>
      </c>
    </row>
    <row r="216" spans="1:16" x14ac:dyDescent="0.25">
      <c r="A216" s="3" t="s">
        <v>26</v>
      </c>
      <c r="B216" s="3" t="s">
        <v>28</v>
      </c>
      <c r="C216" s="4">
        <v>2014</v>
      </c>
      <c r="F216" s="3">
        <v>47</v>
      </c>
      <c r="H216">
        <v>90</v>
      </c>
      <c r="I216">
        <v>120</v>
      </c>
      <c r="J216">
        <v>8.0876979293544649E-2</v>
      </c>
      <c r="L216">
        <v>0.84699211327649215</v>
      </c>
      <c r="M216">
        <v>2.1077381546894034</v>
      </c>
      <c r="N216">
        <f t="shared" si="10"/>
        <v>1400</v>
      </c>
      <c r="P216">
        <f t="shared" si="9"/>
        <v>8.8525002496954937</v>
      </c>
    </row>
    <row r="217" spans="1:16" x14ac:dyDescent="0.25">
      <c r="A217" s="3" t="s">
        <v>26</v>
      </c>
      <c r="B217" s="3" t="s">
        <v>28</v>
      </c>
      <c r="C217" s="4">
        <v>2014</v>
      </c>
      <c r="F217" s="3">
        <v>48</v>
      </c>
      <c r="H217">
        <v>90</v>
      </c>
      <c r="I217">
        <v>120</v>
      </c>
      <c r="J217">
        <v>5.6054258926790397E-2</v>
      </c>
      <c r="L217">
        <v>0.14326941285989764</v>
      </c>
      <c r="M217">
        <v>0.15240478755236392</v>
      </c>
      <c r="N217">
        <f t="shared" si="10"/>
        <v>1400</v>
      </c>
      <c r="P217">
        <f t="shared" si="9"/>
        <v>0.64010010771992842</v>
      </c>
    </row>
    <row r="218" spans="1:16" x14ac:dyDescent="0.25">
      <c r="A218" s="3" t="s">
        <v>26</v>
      </c>
      <c r="B218" s="3" t="s">
        <v>28</v>
      </c>
      <c r="C218" s="4">
        <v>2014</v>
      </c>
      <c r="F218" s="3">
        <v>49</v>
      </c>
      <c r="H218">
        <v>90</v>
      </c>
      <c r="I218">
        <v>120</v>
      </c>
      <c r="J218">
        <v>4.9073256840246895E-2</v>
      </c>
      <c r="L218">
        <v>2.0706482303618712</v>
      </c>
      <c r="M218">
        <v>5.277732921447484</v>
      </c>
      <c r="N218">
        <f t="shared" si="10"/>
        <v>1400</v>
      </c>
      <c r="P218">
        <f t="shared" si="9"/>
        <v>22.166478270079434</v>
      </c>
    </row>
    <row r="219" spans="1:16" x14ac:dyDescent="0.25">
      <c r="A219" s="3" t="s">
        <v>26</v>
      </c>
      <c r="B219" s="3" t="s">
        <v>28</v>
      </c>
      <c r="C219" s="4">
        <v>2014</v>
      </c>
      <c r="F219" s="3">
        <v>50</v>
      </c>
      <c r="H219">
        <v>90</v>
      </c>
      <c r="I219">
        <v>120</v>
      </c>
      <c r="J219">
        <v>6.8512435476302244E-2</v>
      </c>
      <c r="L219">
        <v>0.27598553496011269</v>
      </c>
      <c r="M219">
        <v>0.79201745659314893</v>
      </c>
      <c r="N219">
        <f t="shared" si="10"/>
        <v>1400</v>
      </c>
      <c r="P219">
        <f t="shared" si="9"/>
        <v>3.3264733176912253</v>
      </c>
    </row>
    <row r="220" spans="1:16" x14ac:dyDescent="0.25">
      <c r="A220" s="3" t="s">
        <v>26</v>
      </c>
      <c r="B220" s="3" t="s">
        <v>28</v>
      </c>
      <c r="C220" s="4">
        <v>2014</v>
      </c>
      <c r="F220" s="3">
        <v>51</v>
      </c>
      <c r="H220">
        <v>90</v>
      </c>
      <c r="I220">
        <v>120</v>
      </c>
      <c r="J220">
        <v>6.1835539162508009E-2</v>
      </c>
      <c r="L220">
        <v>0.65699670933680498</v>
      </c>
      <c r="M220">
        <v>0.69983944456498171</v>
      </c>
      <c r="N220">
        <f t="shared" si="10"/>
        <v>1400</v>
      </c>
      <c r="P220">
        <f t="shared" si="9"/>
        <v>2.9393256671729229</v>
      </c>
    </row>
    <row r="221" spans="1:16" x14ac:dyDescent="0.25">
      <c r="A221" s="3" t="s">
        <v>26</v>
      </c>
      <c r="B221" s="3" t="s">
        <v>28</v>
      </c>
      <c r="C221" s="4">
        <v>2014</v>
      </c>
      <c r="F221" s="3">
        <v>52</v>
      </c>
      <c r="H221">
        <v>90</v>
      </c>
      <c r="I221">
        <v>120</v>
      </c>
      <c r="J221">
        <v>5.9276206322795226E-2</v>
      </c>
      <c r="L221">
        <v>0.18945082588047696</v>
      </c>
      <c r="M221">
        <v>1.1112316356419856</v>
      </c>
      <c r="N221">
        <f t="shared" si="10"/>
        <v>1400</v>
      </c>
      <c r="P221">
        <f t="shared" si="9"/>
        <v>4.6671728696963397</v>
      </c>
    </row>
    <row r="222" spans="1:16" x14ac:dyDescent="0.25">
      <c r="A222" s="3" t="s">
        <v>26</v>
      </c>
      <c r="B222" s="3" t="s">
        <v>28</v>
      </c>
      <c r="C222" s="4">
        <v>2014</v>
      </c>
      <c r="F222" s="3">
        <v>53</v>
      </c>
      <c r="H222">
        <v>90</v>
      </c>
      <c r="I222">
        <v>120</v>
      </c>
      <c r="J222">
        <v>5.3082985628187113E-2</v>
      </c>
      <c r="L222">
        <v>0.58509236400865383</v>
      </c>
      <c r="M222">
        <v>0.11213345116674391</v>
      </c>
      <c r="N222">
        <f t="shared" si="10"/>
        <v>1400</v>
      </c>
      <c r="P222">
        <f t="shared" si="9"/>
        <v>0.47096049490032438</v>
      </c>
    </row>
    <row r="223" spans="1:16" x14ac:dyDescent="0.25">
      <c r="A223" s="3" t="s">
        <v>26</v>
      </c>
      <c r="B223" s="3" t="s">
        <v>28</v>
      </c>
      <c r="C223" s="4">
        <v>2014</v>
      </c>
      <c r="F223" s="3">
        <v>54</v>
      </c>
      <c r="H223">
        <v>90</v>
      </c>
      <c r="I223">
        <v>120</v>
      </c>
      <c r="J223">
        <v>7.1779964221824546E-2</v>
      </c>
      <c r="L223">
        <v>0.69605707364341074</v>
      </c>
      <c r="M223">
        <v>9.6980624739117474</v>
      </c>
      <c r="N223">
        <f t="shared" si="10"/>
        <v>1400</v>
      </c>
      <c r="P223">
        <f t="shared" si="9"/>
        <v>40.731862390429342</v>
      </c>
    </row>
    <row r="224" spans="1:16" x14ac:dyDescent="0.25">
      <c r="A224" s="3" t="s">
        <v>26</v>
      </c>
      <c r="B224" s="3" t="s">
        <v>28</v>
      </c>
      <c r="C224" s="4">
        <v>2014</v>
      </c>
      <c r="F224" s="3">
        <v>55</v>
      </c>
      <c r="H224">
        <v>90</v>
      </c>
      <c r="I224">
        <v>120</v>
      </c>
      <c r="J224">
        <v>5.9554730983302287E-2</v>
      </c>
      <c r="L224">
        <v>0.47159818800247361</v>
      </c>
      <c r="M224">
        <v>2.2474740970933822</v>
      </c>
      <c r="N224">
        <f t="shared" si="10"/>
        <v>1400</v>
      </c>
      <c r="P224">
        <f t="shared" si="9"/>
        <v>9.4393912077922053</v>
      </c>
    </row>
    <row r="225" spans="1:16" x14ac:dyDescent="0.25">
      <c r="A225" s="3" t="s">
        <v>26</v>
      </c>
      <c r="B225" s="3" t="s">
        <v>28</v>
      </c>
      <c r="C225" s="4">
        <v>2014</v>
      </c>
      <c r="F225" s="3">
        <v>56</v>
      </c>
      <c r="H225">
        <v>90</v>
      </c>
      <c r="I225">
        <v>120</v>
      </c>
      <c r="J225">
        <v>6.0137457044673479E-2</v>
      </c>
      <c r="L225">
        <v>0.24827054696449019</v>
      </c>
      <c r="M225">
        <v>2.417783505154639</v>
      </c>
      <c r="N225">
        <f t="shared" si="10"/>
        <v>1400</v>
      </c>
      <c r="P225">
        <f t="shared" si="9"/>
        <v>10.154690721649484</v>
      </c>
    </row>
    <row r="226" spans="1:16" x14ac:dyDescent="0.25">
      <c r="A226" s="3" t="s">
        <v>26</v>
      </c>
      <c r="B226" s="3" t="s">
        <v>28</v>
      </c>
      <c r="C226" s="4">
        <v>2014</v>
      </c>
      <c r="D226" s="4"/>
      <c r="E226" s="4"/>
      <c r="F226" s="5">
        <v>1</v>
      </c>
      <c r="G226" s="9"/>
      <c r="H226" s="9">
        <v>120</v>
      </c>
      <c r="I226" s="9">
        <v>150</v>
      </c>
      <c r="J226" s="9">
        <v>9.7078444904531838E-2</v>
      </c>
      <c r="K226" s="9"/>
      <c r="L226" s="9">
        <v>1.373185734797945</v>
      </c>
      <c r="M226" s="9">
        <v>66.701824257917352</v>
      </c>
      <c r="N226">
        <f t="shared" si="10"/>
        <v>0</v>
      </c>
      <c r="P226">
        <f t="shared" si="9"/>
        <v>0</v>
      </c>
    </row>
    <row r="227" spans="1:16" x14ac:dyDescent="0.25">
      <c r="A227" s="3" t="s">
        <v>26</v>
      </c>
      <c r="B227" s="3" t="s">
        <v>28</v>
      </c>
      <c r="C227" s="4">
        <v>2014</v>
      </c>
      <c r="D227" s="4"/>
      <c r="E227" s="4"/>
      <c r="F227" s="5">
        <v>2</v>
      </c>
      <c r="G227" s="9"/>
      <c r="H227" s="9">
        <v>120</v>
      </c>
      <c r="I227" s="9">
        <v>150</v>
      </c>
      <c r="J227" s="9">
        <v>9.7406181015452578E-2</v>
      </c>
      <c r="K227" s="9"/>
      <c r="L227" s="9">
        <v>1.4948452124724063</v>
      </c>
      <c r="M227" s="9">
        <v>22.882199489514349</v>
      </c>
      <c r="N227">
        <f t="shared" si="10"/>
        <v>0</v>
      </c>
      <c r="P227">
        <f t="shared" si="9"/>
        <v>0</v>
      </c>
    </row>
    <row r="228" spans="1:16" x14ac:dyDescent="0.25">
      <c r="A228" s="3" t="s">
        <v>26</v>
      </c>
      <c r="B228" s="3" t="s">
        <v>28</v>
      </c>
      <c r="C228" s="4">
        <v>2014</v>
      </c>
      <c r="D228" s="4"/>
      <c r="E228" s="4"/>
      <c r="F228" s="5">
        <v>3</v>
      </c>
      <c r="G228" s="9"/>
      <c r="H228" s="9">
        <v>120</v>
      </c>
      <c r="I228" s="9">
        <v>150</v>
      </c>
      <c r="J228" s="9">
        <v>8.1524249422632825E-2</v>
      </c>
      <c r="K228" s="9"/>
      <c r="L228" s="9">
        <v>0.60172278348729802</v>
      </c>
      <c r="M228" s="9">
        <v>8.9391767881062361</v>
      </c>
      <c r="N228">
        <f t="shared" si="10"/>
        <v>0</v>
      </c>
      <c r="P228">
        <f t="shared" si="9"/>
        <v>0</v>
      </c>
    </row>
    <row r="229" spans="1:16" x14ac:dyDescent="0.25">
      <c r="A229" s="3" t="s">
        <v>26</v>
      </c>
      <c r="B229" s="3" t="s">
        <v>28</v>
      </c>
      <c r="C229" s="4">
        <v>2014</v>
      </c>
      <c r="D229" s="4"/>
      <c r="E229" s="4"/>
      <c r="F229" s="5">
        <v>4</v>
      </c>
      <c r="G229" s="9"/>
      <c r="H229" s="9">
        <v>120</v>
      </c>
      <c r="I229" s="9">
        <v>150</v>
      </c>
      <c r="J229" s="9">
        <v>6.7181926278239906E-2</v>
      </c>
      <c r="K229" s="9"/>
      <c r="L229" s="9">
        <v>0.34510053656361467</v>
      </c>
      <c r="M229" s="9">
        <v>2.4303735191240579</v>
      </c>
      <c r="N229">
        <f t="shared" si="10"/>
        <v>0</v>
      </c>
      <c r="P229">
        <f t="shared" si="9"/>
        <v>0</v>
      </c>
    </row>
    <row r="230" spans="1:16" x14ac:dyDescent="0.25">
      <c r="A230" s="3" t="s">
        <v>26</v>
      </c>
      <c r="B230" s="3" t="s">
        <v>28</v>
      </c>
      <c r="C230" s="4">
        <v>2014</v>
      </c>
      <c r="D230" s="4"/>
      <c r="E230" s="4"/>
      <c r="F230" s="5">
        <v>5</v>
      </c>
      <c r="G230" s="9"/>
      <c r="H230" s="9">
        <v>120</v>
      </c>
      <c r="I230" s="9">
        <v>150</v>
      </c>
      <c r="J230" s="9">
        <v>7.7210734711834705E-2</v>
      </c>
      <c r="K230" s="9"/>
      <c r="L230" s="9">
        <v>0.28968660910690719</v>
      </c>
      <c r="M230" s="9">
        <v>1.250971330107054</v>
      </c>
      <c r="N230">
        <f t="shared" si="10"/>
        <v>0</v>
      </c>
      <c r="P230">
        <f t="shared" si="9"/>
        <v>0</v>
      </c>
    </row>
    <row r="231" spans="1:16" x14ac:dyDescent="0.25">
      <c r="A231" s="3" t="s">
        <v>26</v>
      </c>
      <c r="B231" s="3" t="s">
        <v>28</v>
      </c>
      <c r="C231" s="4">
        <v>2014</v>
      </c>
      <c r="D231" s="4"/>
      <c r="E231" s="4"/>
      <c r="F231" s="5">
        <v>6</v>
      </c>
      <c r="G231" s="9"/>
      <c r="H231" s="9">
        <v>120</v>
      </c>
      <c r="I231" s="9">
        <v>150</v>
      </c>
      <c r="J231" s="9">
        <v>5.7967499393645414E-2</v>
      </c>
      <c r="K231" s="9"/>
      <c r="L231" s="9">
        <v>0.75366541353383454</v>
      </c>
      <c r="M231" s="9">
        <v>5.6709135338345869</v>
      </c>
      <c r="N231">
        <f t="shared" si="10"/>
        <v>0</v>
      </c>
      <c r="P231">
        <f t="shared" si="9"/>
        <v>0</v>
      </c>
    </row>
    <row r="232" spans="1:16" x14ac:dyDescent="0.25">
      <c r="A232" s="3" t="s">
        <v>26</v>
      </c>
      <c r="B232" s="3" t="s">
        <v>28</v>
      </c>
      <c r="C232" s="4">
        <v>2014</v>
      </c>
      <c r="D232" s="4"/>
      <c r="E232" s="4"/>
      <c r="F232" s="5">
        <v>7</v>
      </c>
      <c r="H232">
        <v>120</v>
      </c>
      <c r="I232">
        <v>150</v>
      </c>
      <c r="J232">
        <v>6.10347615198059E-2</v>
      </c>
      <c r="L232">
        <v>0.43544996665319324</v>
      </c>
      <c r="M232">
        <v>3.3993154799919156</v>
      </c>
      <c r="N232">
        <f t="shared" si="10"/>
        <v>0</v>
      </c>
      <c r="P232">
        <f t="shared" si="9"/>
        <v>0</v>
      </c>
    </row>
    <row r="233" spans="1:16" x14ac:dyDescent="0.25">
      <c r="A233" s="3" t="s">
        <v>26</v>
      </c>
      <c r="B233" s="3" t="s">
        <v>28</v>
      </c>
      <c r="C233" s="4">
        <v>2014</v>
      </c>
      <c r="D233" s="4"/>
      <c r="E233" s="4"/>
      <c r="F233" s="5">
        <v>8</v>
      </c>
      <c r="H233">
        <v>120</v>
      </c>
      <c r="I233">
        <v>150</v>
      </c>
      <c r="J233">
        <v>9.6114978666067524E-2</v>
      </c>
      <c r="L233">
        <v>0.70580782674601394</v>
      </c>
      <c r="M233">
        <v>9.5163161576465303</v>
      </c>
      <c r="N233">
        <f t="shared" si="10"/>
        <v>0</v>
      </c>
      <c r="P233">
        <f t="shared" si="9"/>
        <v>0</v>
      </c>
    </row>
    <row r="234" spans="1:16" x14ac:dyDescent="0.25">
      <c r="A234" s="3" t="s">
        <v>26</v>
      </c>
      <c r="B234" s="3" t="s">
        <v>28</v>
      </c>
      <c r="C234" s="4">
        <v>2014</v>
      </c>
      <c r="D234" s="4"/>
      <c r="E234" s="4"/>
      <c r="F234" s="5">
        <v>9</v>
      </c>
      <c r="H234">
        <v>120</v>
      </c>
      <c r="I234">
        <v>150</v>
      </c>
      <c r="J234">
        <v>5.5237315875613507E-2</v>
      </c>
      <c r="L234">
        <v>1.3449671644844512</v>
      </c>
      <c r="M234">
        <v>27.602323479268946</v>
      </c>
      <c r="N234">
        <f t="shared" si="10"/>
        <v>0</v>
      </c>
      <c r="P234">
        <f t="shared" si="9"/>
        <v>0</v>
      </c>
    </row>
    <row r="235" spans="1:16" x14ac:dyDescent="0.25">
      <c r="A235" s="3" t="s">
        <v>26</v>
      </c>
      <c r="B235" s="3" t="s">
        <v>28</v>
      </c>
      <c r="C235" s="4">
        <v>2014</v>
      </c>
      <c r="D235" s="4"/>
      <c r="E235" s="4"/>
      <c r="F235" s="5">
        <v>10</v>
      </c>
      <c r="H235">
        <v>120</v>
      </c>
      <c r="I235">
        <v>150</v>
      </c>
      <c r="J235">
        <v>5.6656101426307434E-2</v>
      </c>
      <c r="L235">
        <v>0.43325202159270992</v>
      </c>
      <c r="M235">
        <v>1.7232643195324879</v>
      </c>
      <c r="N235">
        <f t="shared" si="10"/>
        <v>0</v>
      </c>
      <c r="P235">
        <f t="shared" si="9"/>
        <v>0</v>
      </c>
    </row>
    <row r="236" spans="1:16" x14ac:dyDescent="0.25">
      <c r="A236" s="3" t="s">
        <v>26</v>
      </c>
      <c r="B236" s="3" t="s">
        <v>28</v>
      </c>
      <c r="C236" s="4">
        <v>2014</v>
      </c>
      <c r="D236" s="4"/>
      <c r="E236" s="4"/>
      <c r="F236" s="5">
        <v>11</v>
      </c>
      <c r="H236">
        <v>120</v>
      </c>
      <c r="I236">
        <v>150</v>
      </c>
      <c r="J236">
        <v>8.3387340678332256E-2</v>
      </c>
      <c r="L236">
        <v>0.97191176640023036</v>
      </c>
      <c r="M236">
        <v>6.97578866205804</v>
      </c>
      <c r="N236">
        <f t="shared" si="10"/>
        <v>0</v>
      </c>
      <c r="P236">
        <f t="shared" si="9"/>
        <v>0</v>
      </c>
    </row>
    <row r="237" spans="1:16" x14ac:dyDescent="0.25">
      <c r="A237" s="3" t="s">
        <v>26</v>
      </c>
      <c r="B237" s="3" t="s">
        <v>28</v>
      </c>
      <c r="C237" s="4">
        <v>2014</v>
      </c>
      <c r="D237" s="4"/>
      <c r="E237" s="4"/>
      <c r="F237" s="5">
        <v>12</v>
      </c>
      <c r="H237">
        <v>120</v>
      </c>
      <c r="I237">
        <v>150</v>
      </c>
      <c r="J237">
        <v>7.5165058405281898E-2</v>
      </c>
      <c r="L237">
        <v>0.53635354240731337</v>
      </c>
      <c r="M237">
        <v>11.477510305569661</v>
      </c>
      <c r="N237">
        <f t="shared" si="10"/>
        <v>0</v>
      </c>
      <c r="P237">
        <f t="shared" si="9"/>
        <v>0</v>
      </c>
    </row>
    <row r="238" spans="1:16" x14ac:dyDescent="0.25">
      <c r="A238" s="3" t="s">
        <v>26</v>
      </c>
      <c r="B238" s="3" t="s">
        <v>28</v>
      </c>
      <c r="C238" s="4">
        <v>2014</v>
      </c>
      <c r="D238" s="4"/>
      <c r="E238" s="4"/>
      <c r="F238" s="5">
        <v>13</v>
      </c>
      <c r="H238">
        <v>120</v>
      </c>
      <c r="I238">
        <v>150</v>
      </c>
      <c r="J238">
        <v>5.5399437976715989E-2</v>
      </c>
      <c r="L238">
        <v>0.51277336511441185</v>
      </c>
      <c r="M238">
        <v>0.79009979626655957</v>
      </c>
      <c r="N238">
        <f t="shared" si="10"/>
        <v>0</v>
      </c>
      <c r="P238">
        <f t="shared" si="9"/>
        <v>0</v>
      </c>
    </row>
    <row r="239" spans="1:16" x14ac:dyDescent="0.25">
      <c r="A239" s="3" t="s">
        <v>26</v>
      </c>
      <c r="B239" s="3" t="s">
        <v>28</v>
      </c>
      <c r="C239" s="4">
        <v>2014</v>
      </c>
      <c r="D239" s="4"/>
      <c r="E239" s="4"/>
      <c r="F239" s="5">
        <v>14</v>
      </c>
      <c r="H239">
        <v>120</v>
      </c>
      <c r="I239">
        <v>150</v>
      </c>
      <c r="J239">
        <v>5.6158663883090029E-2</v>
      </c>
      <c r="L239">
        <v>4.3500789300626321</v>
      </c>
      <c r="M239">
        <v>6.4276254627696607</v>
      </c>
      <c r="N239">
        <f t="shared" si="10"/>
        <v>0</v>
      </c>
      <c r="P239">
        <f t="shared" si="9"/>
        <v>0</v>
      </c>
    </row>
    <row r="240" spans="1:16" x14ac:dyDescent="0.25">
      <c r="A240" s="3" t="s">
        <v>26</v>
      </c>
      <c r="B240" s="3" t="s">
        <v>28</v>
      </c>
      <c r="C240" s="4">
        <v>2014</v>
      </c>
      <c r="D240" s="4"/>
      <c r="E240" s="4"/>
      <c r="F240" s="5">
        <v>15</v>
      </c>
      <c r="H240">
        <v>120</v>
      </c>
      <c r="I240">
        <v>150</v>
      </c>
      <c r="J240">
        <v>6.6802443991853394E-2</v>
      </c>
      <c r="L240">
        <v>0.67295941242362523</v>
      </c>
      <c r="M240">
        <v>2.6684439012219956</v>
      </c>
      <c r="N240">
        <f t="shared" si="10"/>
        <v>0</v>
      </c>
      <c r="P240">
        <f t="shared" si="9"/>
        <v>0</v>
      </c>
    </row>
    <row r="241" spans="1:16" x14ac:dyDescent="0.25">
      <c r="A241" s="3" t="s">
        <v>26</v>
      </c>
      <c r="B241" s="3" t="s">
        <v>28</v>
      </c>
      <c r="C241" s="4">
        <v>2014</v>
      </c>
      <c r="D241" s="4"/>
      <c r="E241" s="4"/>
      <c r="F241" s="5">
        <v>16</v>
      </c>
      <c r="H241">
        <v>120</v>
      </c>
      <c r="I241">
        <v>150</v>
      </c>
      <c r="J241">
        <v>7.45623514156038E-2</v>
      </c>
      <c r="L241">
        <v>0.66639896261076259</v>
      </c>
      <c r="M241">
        <v>6.1327822563215895</v>
      </c>
      <c r="N241">
        <f t="shared" si="10"/>
        <v>0</v>
      </c>
      <c r="P241">
        <f t="shared" si="9"/>
        <v>0</v>
      </c>
    </row>
    <row r="242" spans="1:16" x14ac:dyDescent="0.25">
      <c r="A242" s="3" t="s">
        <v>26</v>
      </c>
      <c r="B242" s="3" t="s">
        <v>28</v>
      </c>
      <c r="C242" s="4">
        <v>2014</v>
      </c>
      <c r="D242" s="4"/>
      <c r="E242" s="4"/>
      <c r="F242" s="5">
        <v>17</v>
      </c>
      <c r="H242">
        <v>120</v>
      </c>
      <c r="I242">
        <v>150</v>
      </c>
      <c r="J242">
        <v>8.1733136386016925E-2</v>
      </c>
      <c r="L242">
        <v>0.43299080543246354</v>
      </c>
      <c r="M242">
        <v>3.4678729443623841</v>
      </c>
      <c r="N242">
        <f t="shared" si="10"/>
        <v>0</v>
      </c>
      <c r="P242">
        <f t="shared" si="9"/>
        <v>0</v>
      </c>
    </row>
    <row r="243" spans="1:16" x14ac:dyDescent="0.25">
      <c r="A243" s="3" t="s">
        <v>26</v>
      </c>
      <c r="B243" s="3" t="s">
        <v>28</v>
      </c>
      <c r="C243" s="4">
        <v>2014</v>
      </c>
      <c r="D243" s="4"/>
      <c r="E243" s="4"/>
      <c r="F243" s="5">
        <v>18</v>
      </c>
      <c r="H243">
        <v>120</v>
      </c>
      <c r="I243">
        <v>150</v>
      </c>
      <c r="J243">
        <v>6.7139282735612982E-2</v>
      </c>
      <c r="L243">
        <v>0.71494678899082564</v>
      </c>
      <c r="M243">
        <v>1.2786895537948291</v>
      </c>
      <c r="N243">
        <f t="shared" si="10"/>
        <v>0</v>
      </c>
      <c r="P243">
        <f t="shared" si="9"/>
        <v>0</v>
      </c>
    </row>
    <row r="244" spans="1:16" x14ac:dyDescent="0.25">
      <c r="A244" s="3" t="s">
        <v>26</v>
      </c>
      <c r="B244" s="3" t="s">
        <v>28</v>
      </c>
      <c r="C244" s="4">
        <v>2014</v>
      </c>
      <c r="D244" s="4"/>
      <c r="E244" s="4"/>
      <c r="F244" s="5">
        <v>19</v>
      </c>
      <c r="H244">
        <v>120</v>
      </c>
      <c r="I244">
        <v>150</v>
      </c>
      <c r="J244">
        <v>7.9711884753901743E-2</v>
      </c>
      <c r="L244">
        <v>0.44457345738295334</v>
      </c>
      <c r="M244">
        <v>11.033754633853547</v>
      </c>
      <c r="N244">
        <f t="shared" si="10"/>
        <v>0</v>
      </c>
      <c r="P244">
        <f t="shared" si="9"/>
        <v>0</v>
      </c>
    </row>
    <row r="245" spans="1:16" x14ac:dyDescent="0.25">
      <c r="A245" s="3" t="s">
        <v>26</v>
      </c>
      <c r="B245" s="3" t="s">
        <v>28</v>
      </c>
      <c r="C245" s="4">
        <v>2014</v>
      </c>
      <c r="F245" s="3">
        <v>20</v>
      </c>
      <c r="H245">
        <v>120</v>
      </c>
      <c r="I245">
        <v>150</v>
      </c>
      <c r="J245">
        <v>8.5551763367463132E-2</v>
      </c>
      <c r="L245">
        <v>0.76227635191505494</v>
      </c>
      <c r="M245">
        <v>4.6884143458475549</v>
      </c>
      <c r="N245">
        <f t="shared" si="10"/>
        <v>0</v>
      </c>
      <c r="P245">
        <f t="shared" si="9"/>
        <v>0</v>
      </c>
    </row>
    <row r="246" spans="1:16" x14ac:dyDescent="0.25">
      <c r="A246" s="3" t="s">
        <v>26</v>
      </c>
      <c r="B246" s="3" t="s">
        <v>28</v>
      </c>
      <c r="C246" s="4">
        <v>2014</v>
      </c>
      <c r="F246" s="3">
        <v>21</v>
      </c>
      <c r="H246">
        <v>120</v>
      </c>
      <c r="I246">
        <v>150</v>
      </c>
      <c r="J246">
        <v>8.0212667591308337E-2</v>
      </c>
      <c r="L246">
        <v>0.20182030686546462</v>
      </c>
      <c r="M246">
        <v>2.2971232680305134</v>
      </c>
      <c r="N246">
        <f t="shared" si="10"/>
        <v>0</v>
      </c>
      <c r="P246">
        <f t="shared" si="9"/>
        <v>0</v>
      </c>
    </row>
    <row r="247" spans="1:16" x14ac:dyDescent="0.25">
      <c r="A247" s="3" t="s">
        <v>26</v>
      </c>
      <c r="B247" s="3" t="s">
        <v>28</v>
      </c>
      <c r="C247" s="4">
        <v>2014</v>
      </c>
      <c r="F247" s="3">
        <v>22</v>
      </c>
      <c r="H247">
        <v>120</v>
      </c>
      <c r="I247">
        <v>150</v>
      </c>
      <c r="J247">
        <v>7.8862793572311615E-2</v>
      </c>
      <c r="L247">
        <v>0.4349992336217553</v>
      </c>
      <c r="M247">
        <v>3.7960658673259173</v>
      </c>
      <c r="N247">
        <f t="shared" si="10"/>
        <v>0</v>
      </c>
      <c r="P247">
        <f t="shared" si="9"/>
        <v>0</v>
      </c>
    </row>
    <row r="248" spans="1:16" x14ac:dyDescent="0.25">
      <c r="A248" s="3" t="s">
        <v>26</v>
      </c>
      <c r="B248" s="3" t="s">
        <v>28</v>
      </c>
      <c r="C248" s="4">
        <v>2014</v>
      </c>
      <c r="F248" s="3">
        <v>23</v>
      </c>
      <c r="H248">
        <v>120</v>
      </c>
      <c r="I248">
        <v>150</v>
      </c>
      <c r="J248">
        <v>5.5690562980963955E-2</v>
      </c>
      <c r="L248">
        <v>0.86148120021601171</v>
      </c>
      <c r="M248">
        <v>2.7942458991494523</v>
      </c>
      <c r="N248">
        <f t="shared" si="10"/>
        <v>0</v>
      </c>
      <c r="P248">
        <f t="shared" si="9"/>
        <v>0</v>
      </c>
    </row>
    <row r="249" spans="1:16" x14ac:dyDescent="0.25">
      <c r="A249" s="3" t="s">
        <v>26</v>
      </c>
      <c r="B249" s="3" t="s">
        <v>28</v>
      </c>
      <c r="C249" s="4">
        <v>2014</v>
      </c>
      <c r="F249" s="3">
        <v>24</v>
      </c>
      <c r="H249">
        <v>120</v>
      </c>
      <c r="I249">
        <v>150</v>
      </c>
      <c r="J249">
        <v>5.9204647006255391E-2</v>
      </c>
      <c r="L249">
        <v>1.623985571194519</v>
      </c>
      <c r="M249">
        <v>10.062806765713436</v>
      </c>
      <c r="N249">
        <f t="shared" si="10"/>
        <v>0</v>
      </c>
      <c r="P249">
        <f t="shared" si="9"/>
        <v>0</v>
      </c>
    </row>
    <row r="250" spans="1:16" x14ac:dyDescent="0.25">
      <c r="A250" s="3" t="s">
        <v>26</v>
      </c>
      <c r="B250" s="3" t="s">
        <v>28</v>
      </c>
      <c r="C250" s="4">
        <v>2014</v>
      </c>
      <c r="F250" s="3">
        <v>25</v>
      </c>
      <c r="H250">
        <v>120</v>
      </c>
      <c r="I250">
        <v>150</v>
      </c>
      <c r="J250">
        <v>7.483286607720506E-2</v>
      </c>
      <c r="L250">
        <v>1.1173805908992882</v>
      </c>
      <c r="M250">
        <v>2.0776722234203144</v>
      </c>
      <c r="N250">
        <f t="shared" si="10"/>
        <v>0</v>
      </c>
      <c r="P250">
        <f t="shared" ref="P250:P281" si="11">($N250*3000)*M250*(1/1000000)</f>
        <v>0</v>
      </c>
    </row>
    <row r="251" spans="1:16" x14ac:dyDescent="0.25">
      <c r="A251" s="3" t="s">
        <v>26</v>
      </c>
      <c r="B251" s="3" t="s">
        <v>28</v>
      </c>
      <c r="C251" s="4">
        <v>2014</v>
      </c>
      <c r="F251" s="3">
        <v>26</v>
      </c>
      <c r="H251">
        <v>120</v>
      </c>
      <c r="I251">
        <v>150</v>
      </c>
      <c r="J251">
        <v>8.0042918454935719E-2</v>
      </c>
      <c r="L251">
        <v>0.79421045064377693</v>
      </c>
      <c r="M251">
        <v>13.911507507153077</v>
      </c>
      <c r="N251">
        <f t="shared" si="10"/>
        <v>0</v>
      </c>
      <c r="P251">
        <f t="shared" si="11"/>
        <v>0</v>
      </c>
    </row>
    <row r="252" spans="1:16" x14ac:dyDescent="0.25">
      <c r="A252" s="3" t="s">
        <v>26</v>
      </c>
      <c r="B252" s="3" t="s">
        <v>28</v>
      </c>
      <c r="C252" s="4">
        <v>2014</v>
      </c>
      <c r="F252" s="3">
        <v>27</v>
      </c>
      <c r="H252">
        <v>120</v>
      </c>
      <c r="I252">
        <v>150</v>
      </c>
      <c r="J252">
        <v>7.5134605971610216E-2</v>
      </c>
      <c r="L252">
        <v>0.55910932656224499</v>
      </c>
      <c r="M252">
        <v>7.6965782856093981</v>
      </c>
      <c r="N252">
        <f t="shared" si="10"/>
        <v>0</v>
      </c>
      <c r="P252">
        <f t="shared" si="11"/>
        <v>0</v>
      </c>
    </row>
    <row r="253" spans="1:16" x14ac:dyDescent="0.25">
      <c r="A253" s="3" t="s">
        <v>26</v>
      </c>
      <c r="B253" s="3" t="s">
        <v>28</v>
      </c>
      <c r="C253" s="4">
        <v>2014</v>
      </c>
      <c r="F253" s="3">
        <v>28</v>
      </c>
      <c r="H253">
        <v>120</v>
      </c>
      <c r="I253">
        <v>150</v>
      </c>
      <c r="J253">
        <v>6.9395017793594083E-2</v>
      </c>
      <c r="L253">
        <v>0.24458747034400941</v>
      </c>
      <c r="M253">
        <v>0.57108119810201641</v>
      </c>
      <c r="N253">
        <f t="shared" si="10"/>
        <v>0</v>
      </c>
      <c r="P253">
        <f t="shared" si="11"/>
        <v>0</v>
      </c>
    </row>
    <row r="254" spans="1:16" x14ac:dyDescent="0.25">
      <c r="A254" s="3" t="s">
        <v>26</v>
      </c>
      <c r="B254" s="3" t="s">
        <v>28</v>
      </c>
      <c r="C254" s="4">
        <v>2014</v>
      </c>
      <c r="F254" s="3">
        <v>29</v>
      </c>
      <c r="H254">
        <v>120</v>
      </c>
      <c r="I254">
        <v>150</v>
      </c>
      <c r="J254">
        <v>5.7347670250896175E-2</v>
      </c>
      <c r="L254">
        <v>0.59872879629629638</v>
      </c>
      <c r="M254">
        <v>1.0373487962962964</v>
      </c>
      <c r="N254">
        <f t="shared" si="10"/>
        <v>0</v>
      </c>
      <c r="P254">
        <f t="shared" si="11"/>
        <v>0</v>
      </c>
    </row>
    <row r="255" spans="1:16" x14ac:dyDescent="0.25">
      <c r="A255" s="3" t="s">
        <v>26</v>
      </c>
      <c r="B255" s="3" t="s">
        <v>28</v>
      </c>
      <c r="C255" s="4">
        <v>2014</v>
      </c>
      <c r="F255" s="3">
        <v>30</v>
      </c>
      <c r="H255">
        <v>120</v>
      </c>
      <c r="I255">
        <v>150</v>
      </c>
      <c r="J255">
        <v>9.7037555400046563E-2</v>
      </c>
      <c r="L255">
        <v>5.2893418124562634</v>
      </c>
      <c r="M255">
        <v>20.632214170748778</v>
      </c>
      <c r="N255">
        <f t="shared" si="10"/>
        <v>0</v>
      </c>
      <c r="P255">
        <f t="shared" si="11"/>
        <v>0</v>
      </c>
    </row>
    <row r="256" spans="1:16" x14ac:dyDescent="0.25">
      <c r="A256" s="3" t="s">
        <v>26</v>
      </c>
      <c r="B256" s="3" t="s">
        <v>28</v>
      </c>
      <c r="C256" s="4">
        <v>2014</v>
      </c>
      <c r="F256" s="3">
        <v>31</v>
      </c>
      <c r="H256">
        <v>120</v>
      </c>
      <c r="I256">
        <v>150</v>
      </c>
      <c r="J256">
        <v>8.3145051965657302E-2</v>
      </c>
      <c r="L256">
        <v>0.52856868504292809</v>
      </c>
      <c r="M256">
        <v>4.7435592295526439</v>
      </c>
      <c r="N256">
        <f t="shared" si="10"/>
        <v>0</v>
      </c>
      <c r="P256">
        <f t="shared" si="11"/>
        <v>0</v>
      </c>
    </row>
    <row r="257" spans="1:16" x14ac:dyDescent="0.25">
      <c r="A257" s="3" t="s">
        <v>26</v>
      </c>
      <c r="B257" s="3" t="s">
        <v>28</v>
      </c>
      <c r="C257" s="4">
        <v>2014</v>
      </c>
      <c r="F257" s="3">
        <v>32</v>
      </c>
      <c r="H257">
        <v>120</v>
      </c>
      <c r="I257">
        <v>150</v>
      </c>
      <c r="J257">
        <v>8.8307077878855209E-2</v>
      </c>
      <c r="L257">
        <v>0.38508922786776129</v>
      </c>
      <c r="M257">
        <v>8.459481129354339</v>
      </c>
      <c r="N257">
        <f t="shared" si="10"/>
        <v>0</v>
      </c>
      <c r="P257">
        <f t="shared" si="11"/>
        <v>0</v>
      </c>
    </row>
    <row r="258" spans="1:16" x14ac:dyDescent="0.25">
      <c r="A258" s="3" t="s">
        <v>26</v>
      </c>
      <c r="B258" s="3" t="s">
        <v>28</v>
      </c>
      <c r="C258" s="4">
        <v>2014</v>
      </c>
      <c r="F258" s="3">
        <v>33</v>
      </c>
      <c r="H258">
        <v>120</v>
      </c>
      <c r="I258">
        <v>150</v>
      </c>
      <c r="J258">
        <v>6.1872909698996566E-2</v>
      </c>
      <c r="L258">
        <v>19.065837722965437</v>
      </c>
      <c r="M258">
        <v>17.450754110925299</v>
      </c>
      <c r="N258">
        <f t="shared" ref="N258:N281" si="12">IF(I258=30, 1417, IF(I258=60, 1341, IF(I258=90, 1391, IF(I258=120, 1400, 0))))</f>
        <v>0</v>
      </c>
      <c r="P258">
        <f t="shared" si="11"/>
        <v>0</v>
      </c>
    </row>
    <row r="259" spans="1:16" x14ac:dyDescent="0.25">
      <c r="A259" s="3" t="s">
        <v>26</v>
      </c>
      <c r="B259" s="3" t="s">
        <v>28</v>
      </c>
      <c r="C259" s="4">
        <v>2014</v>
      </c>
      <c r="F259" s="3">
        <v>34</v>
      </c>
      <c r="H259">
        <v>120</v>
      </c>
      <c r="I259">
        <v>150</v>
      </c>
      <c r="J259">
        <v>6.391752577319576E-2</v>
      </c>
      <c r="L259">
        <v>0.57560412371134007</v>
      </c>
      <c r="M259">
        <v>42.05530113402061</v>
      </c>
      <c r="N259">
        <f t="shared" si="12"/>
        <v>0</v>
      </c>
      <c r="P259">
        <f t="shared" si="11"/>
        <v>0</v>
      </c>
    </row>
    <row r="260" spans="1:16" x14ac:dyDescent="0.25">
      <c r="A260" s="3" t="s">
        <v>26</v>
      </c>
      <c r="B260" s="3" t="s">
        <v>28</v>
      </c>
      <c r="C260" s="4">
        <v>2014</v>
      </c>
      <c r="F260" s="3">
        <v>35</v>
      </c>
      <c r="H260">
        <v>120</v>
      </c>
      <c r="I260">
        <v>150</v>
      </c>
      <c r="J260">
        <v>7.96304443466785E-2</v>
      </c>
      <c r="L260">
        <v>1.9885165552133743</v>
      </c>
      <c r="M260">
        <v>3.5695372635283769</v>
      </c>
      <c r="N260">
        <f t="shared" si="12"/>
        <v>0</v>
      </c>
      <c r="P260">
        <f t="shared" si="11"/>
        <v>0</v>
      </c>
    </row>
    <row r="261" spans="1:16" x14ac:dyDescent="0.25">
      <c r="A261" s="3" t="s">
        <v>26</v>
      </c>
      <c r="B261" s="3" t="s">
        <v>28</v>
      </c>
      <c r="C261" s="4">
        <v>2014</v>
      </c>
      <c r="F261" s="3">
        <v>36</v>
      </c>
      <c r="H261">
        <v>120</v>
      </c>
      <c r="I261">
        <v>150</v>
      </c>
      <c r="J261">
        <v>6.3309352517985584E-2</v>
      </c>
      <c r="L261">
        <v>0.36803935251798559</v>
      </c>
      <c r="M261">
        <v>0.51700766187050351</v>
      </c>
      <c r="N261">
        <f t="shared" si="12"/>
        <v>0</v>
      </c>
      <c r="P261">
        <f t="shared" si="11"/>
        <v>0</v>
      </c>
    </row>
    <row r="262" spans="1:16" x14ac:dyDescent="0.25">
      <c r="A262" s="3" t="s">
        <v>26</v>
      </c>
      <c r="B262" s="3" t="s">
        <v>28</v>
      </c>
      <c r="C262" s="4">
        <v>2014</v>
      </c>
      <c r="F262" s="3">
        <v>37</v>
      </c>
      <c r="H262">
        <v>120</v>
      </c>
      <c r="I262">
        <v>150</v>
      </c>
      <c r="J262">
        <v>6.2433637715014069E-2</v>
      </c>
      <c r="L262">
        <v>1.2946969491045521</v>
      </c>
      <c r="M262">
        <v>7.4400182168896469</v>
      </c>
      <c r="N262">
        <f t="shared" si="12"/>
        <v>0</v>
      </c>
      <c r="P262">
        <f t="shared" si="11"/>
        <v>0</v>
      </c>
    </row>
    <row r="263" spans="1:16" x14ac:dyDescent="0.25">
      <c r="A263" s="3" t="s">
        <v>26</v>
      </c>
      <c r="B263" s="3" t="s">
        <v>28</v>
      </c>
      <c r="C263" s="4">
        <v>2014</v>
      </c>
      <c r="F263" s="3">
        <v>38</v>
      </c>
      <c r="H263">
        <v>120</v>
      </c>
      <c r="I263">
        <v>150</v>
      </c>
      <c r="J263">
        <v>5.8731401722787784E-2</v>
      </c>
      <c r="L263">
        <v>0.33659945184025059</v>
      </c>
      <c r="M263">
        <v>0.82272415818324196</v>
      </c>
      <c r="N263">
        <f t="shared" si="12"/>
        <v>0</v>
      </c>
      <c r="P263">
        <f t="shared" si="11"/>
        <v>0</v>
      </c>
    </row>
    <row r="264" spans="1:16" x14ac:dyDescent="0.25">
      <c r="A264" s="3" t="s">
        <v>26</v>
      </c>
      <c r="B264" s="3" t="s">
        <v>28</v>
      </c>
      <c r="C264" s="4">
        <v>2014</v>
      </c>
      <c r="F264" s="3">
        <v>39</v>
      </c>
      <c r="H264">
        <v>120</v>
      </c>
      <c r="I264">
        <v>150</v>
      </c>
      <c r="J264">
        <v>7.5086906141367205E-2</v>
      </c>
      <c r="L264">
        <v>0.38602645210505993</v>
      </c>
      <c r="M264">
        <v>5.2409962649671691</v>
      </c>
      <c r="N264">
        <f t="shared" si="12"/>
        <v>0</v>
      </c>
      <c r="P264">
        <f t="shared" si="11"/>
        <v>0</v>
      </c>
    </row>
    <row r="265" spans="1:16" x14ac:dyDescent="0.25">
      <c r="A265" s="3" t="s">
        <v>26</v>
      </c>
      <c r="B265" s="3" t="s">
        <v>28</v>
      </c>
      <c r="C265" s="4">
        <v>2014</v>
      </c>
      <c r="F265" s="3">
        <v>40</v>
      </c>
      <c r="H265">
        <v>120</v>
      </c>
      <c r="I265">
        <v>150</v>
      </c>
      <c r="J265">
        <v>7.2695802682821276E-2</v>
      </c>
      <c r="L265">
        <v>0.39063450165873359</v>
      </c>
      <c r="M265">
        <v>1.9443150980816384</v>
      </c>
      <c r="N265">
        <f t="shared" si="12"/>
        <v>0</v>
      </c>
      <c r="P265">
        <f t="shared" si="11"/>
        <v>0</v>
      </c>
    </row>
    <row r="266" spans="1:16" x14ac:dyDescent="0.25">
      <c r="A266" s="3" t="s">
        <v>26</v>
      </c>
      <c r="B266" s="3" t="s">
        <v>28</v>
      </c>
      <c r="C266" s="4">
        <v>2014</v>
      </c>
      <c r="F266" s="3">
        <v>41</v>
      </c>
      <c r="H266">
        <v>120</v>
      </c>
      <c r="I266">
        <v>150</v>
      </c>
      <c r="J266">
        <v>8.129350999326275E-2</v>
      </c>
      <c r="L266">
        <v>0.39399608129350983</v>
      </c>
      <c r="M266">
        <v>3.4945938805299792</v>
      </c>
      <c r="N266">
        <f t="shared" si="12"/>
        <v>0</v>
      </c>
      <c r="P266">
        <f t="shared" si="11"/>
        <v>0</v>
      </c>
    </row>
    <row r="267" spans="1:16" x14ac:dyDescent="0.25">
      <c r="A267" s="3" t="s">
        <v>26</v>
      </c>
      <c r="B267" s="3" t="s">
        <v>28</v>
      </c>
      <c r="C267" s="4">
        <v>2014</v>
      </c>
      <c r="F267" s="3">
        <v>42</v>
      </c>
      <c r="H267">
        <v>120</v>
      </c>
      <c r="I267">
        <v>150</v>
      </c>
      <c r="J267">
        <v>7.2220964455512737E-2</v>
      </c>
      <c r="L267">
        <v>0.17367036714210243</v>
      </c>
      <c r="M267">
        <v>3.2037427288506524</v>
      </c>
      <c r="N267">
        <f t="shared" si="12"/>
        <v>0</v>
      </c>
      <c r="P267">
        <f t="shared" si="11"/>
        <v>0</v>
      </c>
    </row>
    <row r="268" spans="1:16" x14ac:dyDescent="0.25">
      <c r="A268" s="3" t="s">
        <v>26</v>
      </c>
      <c r="B268" s="3" t="s">
        <v>28</v>
      </c>
      <c r="C268" s="4">
        <v>2014</v>
      </c>
      <c r="F268" s="3">
        <v>43</v>
      </c>
      <c r="H268">
        <v>120</v>
      </c>
      <c r="I268">
        <v>150</v>
      </c>
      <c r="J268">
        <v>5.7460164171897692E-2</v>
      </c>
      <c r="L268">
        <v>47.401723322066637</v>
      </c>
      <c r="M268">
        <v>38.206822308063735</v>
      </c>
      <c r="N268">
        <f t="shared" si="12"/>
        <v>0</v>
      </c>
      <c r="P268">
        <f t="shared" si="11"/>
        <v>0</v>
      </c>
    </row>
    <row r="269" spans="1:16" x14ac:dyDescent="0.25">
      <c r="A269" s="3" t="s">
        <v>26</v>
      </c>
      <c r="B269" s="3" t="s">
        <v>28</v>
      </c>
      <c r="C269" s="4">
        <v>2014</v>
      </c>
      <c r="F269" s="3">
        <v>44</v>
      </c>
      <c r="H269">
        <v>120</v>
      </c>
      <c r="I269">
        <v>150</v>
      </c>
      <c r="J269">
        <v>6.498729889923778E-2</v>
      </c>
      <c r="L269">
        <v>0.41895151883996606</v>
      </c>
      <c r="M269">
        <v>2.0540105630821333</v>
      </c>
      <c r="N269">
        <f t="shared" si="12"/>
        <v>0</v>
      </c>
      <c r="P269">
        <f t="shared" si="11"/>
        <v>0</v>
      </c>
    </row>
    <row r="270" spans="1:16" x14ac:dyDescent="0.25">
      <c r="A270" s="3" t="s">
        <v>26</v>
      </c>
      <c r="B270" s="3" t="s">
        <v>28</v>
      </c>
      <c r="C270" s="4">
        <v>2014</v>
      </c>
      <c r="F270" s="3">
        <v>45</v>
      </c>
      <c r="H270">
        <v>120</v>
      </c>
      <c r="I270">
        <v>150</v>
      </c>
      <c r="J270">
        <v>9.5037453183520651E-2</v>
      </c>
      <c r="L270">
        <v>0.52678513576779029</v>
      </c>
      <c r="M270">
        <v>9.4080751170412</v>
      </c>
      <c r="N270">
        <f t="shared" si="12"/>
        <v>0</v>
      </c>
      <c r="P270">
        <f t="shared" si="11"/>
        <v>0</v>
      </c>
    </row>
    <row r="271" spans="1:16" x14ac:dyDescent="0.25">
      <c r="A271" s="3" t="s">
        <v>26</v>
      </c>
      <c r="B271" s="3" t="s">
        <v>28</v>
      </c>
      <c r="C271" s="4">
        <v>2014</v>
      </c>
      <c r="F271" s="3">
        <v>46</v>
      </c>
      <c r="H271">
        <v>120</v>
      </c>
      <c r="I271">
        <v>150</v>
      </c>
      <c r="J271">
        <v>5.6935422239205266E-2</v>
      </c>
      <c r="L271">
        <v>0.39009984715322887</v>
      </c>
      <c r="M271">
        <v>1.1821207489491787</v>
      </c>
      <c r="N271">
        <f t="shared" si="12"/>
        <v>0</v>
      </c>
      <c r="P271">
        <f t="shared" si="11"/>
        <v>0</v>
      </c>
    </row>
    <row r="272" spans="1:16" x14ac:dyDescent="0.25">
      <c r="A272" s="3" t="s">
        <v>26</v>
      </c>
      <c r="B272" s="3" t="s">
        <v>28</v>
      </c>
      <c r="C272" s="4">
        <v>2014</v>
      </c>
      <c r="F272" s="3">
        <v>47</v>
      </c>
      <c r="H272">
        <v>120</v>
      </c>
      <c r="I272">
        <v>150</v>
      </c>
      <c r="J272">
        <v>8.1356796735526787E-2</v>
      </c>
      <c r="L272">
        <v>0.64103466377624774</v>
      </c>
      <c r="M272">
        <v>4.8152138697611164</v>
      </c>
      <c r="N272">
        <f t="shared" si="12"/>
        <v>0</v>
      </c>
      <c r="P272">
        <f t="shared" si="11"/>
        <v>0</v>
      </c>
    </row>
    <row r="273" spans="1:16" x14ac:dyDescent="0.25">
      <c r="A273" s="3" t="s">
        <v>26</v>
      </c>
      <c r="B273" s="3" t="s">
        <v>28</v>
      </c>
      <c r="C273" s="4">
        <v>2014</v>
      </c>
      <c r="F273" s="3">
        <v>48</v>
      </c>
      <c r="H273">
        <v>120</v>
      </c>
      <c r="I273">
        <v>150</v>
      </c>
      <c r="J273">
        <v>7.0545944731520691E-2</v>
      </c>
      <c r="L273">
        <v>0.21319079794802662</v>
      </c>
      <c r="M273">
        <v>2.4930409570882932</v>
      </c>
      <c r="N273">
        <f t="shared" si="12"/>
        <v>0</v>
      </c>
      <c r="P273">
        <f t="shared" si="11"/>
        <v>0</v>
      </c>
    </row>
    <row r="274" spans="1:16" x14ac:dyDescent="0.25">
      <c r="A274" s="3" t="s">
        <v>26</v>
      </c>
      <c r="B274" s="3" t="s">
        <v>28</v>
      </c>
      <c r="C274" s="4">
        <v>2014</v>
      </c>
      <c r="F274" s="3">
        <v>49</v>
      </c>
      <c r="H274">
        <v>120</v>
      </c>
      <c r="I274">
        <v>150</v>
      </c>
      <c r="J274">
        <v>6.1345018098685443E-2</v>
      </c>
      <c r="L274">
        <v>0.44141198799771386</v>
      </c>
      <c r="M274">
        <v>0.68150962088016775</v>
      </c>
      <c r="N274">
        <f t="shared" si="12"/>
        <v>0</v>
      </c>
      <c r="P274">
        <f t="shared" si="11"/>
        <v>0</v>
      </c>
    </row>
    <row r="275" spans="1:16" x14ac:dyDescent="0.25">
      <c r="A275" s="3" t="s">
        <v>26</v>
      </c>
      <c r="B275" s="3" t="s">
        <v>28</v>
      </c>
      <c r="C275" s="4">
        <v>2014</v>
      </c>
      <c r="F275" s="3">
        <v>50</v>
      </c>
      <c r="H275">
        <v>120</v>
      </c>
      <c r="I275">
        <v>150</v>
      </c>
      <c r="J275">
        <v>8.0944737445540038E-2</v>
      </c>
      <c r="L275">
        <v>0.16757740579377822</v>
      </c>
      <c r="M275">
        <v>2.6051294657188722</v>
      </c>
      <c r="N275">
        <f t="shared" si="12"/>
        <v>0</v>
      </c>
      <c r="P275">
        <f t="shared" si="11"/>
        <v>0</v>
      </c>
    </row>
    <row r="276" spans="1:16" x14ac:dyDescent="0.25">
      <c r="A276" s="3" t="s">
        <v>26</v>
      </c>
      <c r="B276" s="3" t="s">
        <v>28</v>
      </c>
      <c r="C276" s="4">
        <v>2014</v>
      </c>
      <c r="F276" s="3">
        <v>51</v>
      </c>
      <c r="H276">
        <v>120</v>
      </c>
      <c r="I276">
        <v>150</v>
      </c>
      <c r="J276">
        <v>7.7838827838827632E-2</v>
      </c>
      <c r="L276">
        <v>7.3715851266788741</v>
      </c>
      <c r="M276">
        <v>3.4037812881562868</v>
      </c>
      <c r="N276">
        <f t="shared" si="12"/>
        <v>0</v>
      </c>
      <c r="P276">
        <f t="shared" si="11"/>
        <v>0</v>
      </c>
    </row>
    <row r="277" spans="1:16" x14ac:dyDescent="0.25">
      <c r="A277" s="3" t="s">
        <v>26</v>
      </c>
      <c r="B277" s="3" t="s">
        <v>28</v>
      </c>
      <c r="C277" s="4">
        <v>2014</v>
      </c>
      <c r="F277" s="3">
        <v>52</v>
      </c>
      <c r="H277">
        <v>120</v>
      </c>
      <c r="I277">
        <v>150</v>
      </c>
      <c r="J277">
        <v>7.3096225180013283E-2</v>
      </c>
      <c r="L277">
        <v>0.49603639537420918</v>
      </c>
      <c r="M277">
        <v>5.7187445486944526</v>
      </c>
      <c r="N277">
        <f t="shared" si="12"/>
        <v>0</v>
      </c>
      <c r="P277">
        <f t="shared" si="11"/>
        <v>0</v>
      </c>
    </row>
    <row r="278" spans="1:16" x14ac:dyDescent="0.25">
      <c r="A278" s="3" t="s">
        <v>26</v>
      </c>
      <c r="B278" s="3" t="s">
        <v>28</v>
      </c>
      <c r="C278" s="4">
        <v>2014</v>
      </c>
      <c r="F278" s="3">
        <v>53</v>
      </c>
      <c r="H278">
        <v>120</v>
      </c>
      <c r="I278">
        <v>150</v>
      </c>
      <c r="J278">
        <v>5.8769723302080787E-2</v>
      </c>
      <c r="L278">
        <v>1.2237474273953803</v>
      </c>
      <c r="M278">
        <v>1.4159707675889925</v>
      </c>
      <c r="N278">
        <f t="shared" si="12"/>
        <v>0</v>
      </c>
      <c r="P278">
        <f t="shared" si="11"/>
        <v>0</v>
      </c>
    </row>
    <row r="279" spans="1:16" x14ac:dyDescent="0.25">
      <c r="A279" s="3" t="s">
        <v>26</v>
      </c>
      <c r="B279" s="3" t="s">
        <v>28</v>
      </c>
      <c r="C279" s="4">
        <v>2014</v>
      </c>
      <c r="F279" s="3">
        <v>54</v>
      </c>
      <c r="H279">
        <v>120</v>
      </c>
      <c r="I279">
        <v>150</v>
      </c>
      <c r="J279">
        <v>8.4525939177101994E-2</v>
      </c>
      <c r="L279">
        <v>0.85807078115682778</v>
      </c>
      <c r="M279">
        <v>19.36781758348241</v>
      </c>
      <c r="N279">
        <f t="shared" si="12"/>
        <v>0</v>
      </c>
      <c r="P279">
        <f t="shared" si="11"/>
        <v>0</v>
      </c>
    </row>
    <row r="280" spans="1:16" x14ac:dyDescent="0.25">
      <c r="A280" s="3" t="s">
        <v>26</v>
      </c>
      <c r="B280" s="3" t="s">
        <v>28</v>
      </c>
      <c r="C280" s="4">
        <v>2014</v>
      </c>
      <c r="F280" s="3">
        <v>55</v>
      </c>
      <c r="H280">
        <v>120</v>
      </c>
      <c r="I280">
        <v>150</v>
      </c>
      <c r="J280">
        <v>6.9038542990258162E-2</v>
      </c>
      <c r="L280">
        <v>0.87934231257941553</v>
      </c>
      <c r="M280">
        <v>3.5024421431596777</v>
      </c>
      <c r="N280">
        <f t="shared" si="12"/>
        <v>0</v>
      </c>
      <c r="P280">
        <f t="shared" si="11"/>
        <v>0</v>
      </c>
    </row>
    <row r="281" spans="1:16" x14ac:dyDescent="0.25">
      <c r="A281" s="3" t="s">
        <v>26</v>
      </c>
      <c r="B281" s="3" t="s">
        <v>28</v>
      </c>
      <c r="C281" s="4">
        <v>2014</v>
      </c>
      <c r="F281" s="3">
        <v>56</v>
      </c>
      <c r="H281">
        <v>120</v>
      </c>
      <c r="I281">
        <v>150</v>
      </c>
      <c r="J281">
        <v>8.0140186915887673E-2</v>
      </c>
      <c r="L281">
        <v>0.2906469567757009</v>
      </c>
      <c r="M281">
        <v>4.3562688084112144</v>
      </c>
      <c r="N281">
        <f t="shared" si="12"/>
        <v>0</v>
      </c>
      <c r="P281">
        <f t="shared" si="11"/>
        <v>0</v>
      </c>
    </row>
  </sheetData>
  <autoFilter ref="A1:P281">
    <sortState ref="A2:P281">
      <sortCondition ref="H1:H281"/>
    </sortState>
  </autoFilter>
  <customSheetViews>
    <customSheetView guid="{2FEE2D00-CECB-4EB0-8C88-BE52B2393D0F}" scale="90">
      <selection activeCell="O5" sqref="O5"/>
      <pageMargins left="0.7" right="0.7" top="0.75" bottom="0.75" header="0.3" footer="0.3"/>
      <pageSetup orientation="landscape" r:id="rId1"/>
    </customSheetView>
    <customSheetView guid="{54718536-0C8F-4684-8F63-3BCB6208FE2F}" scale="110">
      <selection activeCell="Q10" sqref="Q10"/>
      <pageMargins left="0.7" right="0.7" top="0.75" bottom="0.75" header="0.3" footer="0.3"/>
      <pageSetup orientation="landscape" r:id="rId2"/>
    </customSheetView>
    <customSheetView guid="{7AD30EAA-C960-4374-B591-E58736C42A11}">
      <pageMargins left="0.7" right="0.7" top="0.75" bottom="0.75" header="0.3" footer="0.3"/>
      <pageSetup orientation="landscape" r:id="rId3"/>
    </customSheetView>
    <customSheetView guid="{1ECECF3D-1771-49D7-8EA0-A0E1FCF17BEA}">
      <pageMargins left="0.7" right="0.7" top="0.75" bottom="0.75" header="0.3" footer="0.3"/>
      <pageSetup orientation="landscape" r:id="rId4"/>
    </customSheetView>
  </customSheetViews>
  <pageMargins left="0.7" right="0.7" top="0.75" bottom="0.75" header="0.3" footer="0.3"/>
  <pageSetup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8"/>
  <sheetViews>
    <sheetView tabSelected="1" zoomScale="90" zoomScaleNormal="90" workbookViewId="0">
      <selection activeCell="K1" sqref="K1"/>
    </sheetView>
  </sheetViews>
  <sheetFormatPr defaultRowHeight="15" x14ac:dyDescent="0.25"/>
  <cols>
    <col min="1" max="1" width="9.140625" style="3"/>
    <col min="2" max="2" width="13.42578125" style="3" customWidth="1"/>
    <col min="3" max="3" width="9.140625" style="3"/>
    <col min="4" max="5" width="10.42578125" style="3" customWidth="1"/>
    <col min="6" max="6" width="9.140625" style="18"/>
    <col min="7" max="7" width="14.42578125" style="3" customWidth="1"/>
    <col min="8" max="8" width="11.85546875" style="10" customWidth="1"/>
    <col min="9" max="9" width="13.140625" style="10" customWidth="1"/>
    <col min="10" max="10" width="11.85546875" style="10" customWidth="1"/>
    <col min="11" max="11" width="16.140625" style="10" customWidth="1"/>
    <col min="12" max="12" width="15.42578125" style="4" customWidth="1"/>
    <col min="13" max="13" width="16.7109375" style="4" customWidth="1"/>
    <col min="14" max="15" width="16.5703125" style="4" customWidth="1"/>
    <col min="16" max="16" width="11.85546875" style="3" customWidth="1"/>
    <col min="17" max="17" width="11.7109375" style="3" customWidth="1"/>
    <col min="18" max="18" width="9.140625" customWidth="1"/>
    <col min="19" max="22" width="9.140625" style="3" customWidth="1"/>
    <col min="23" max="16384" width="9.140625" style="3"/>
  </cols>
  <sheetData>
    <row r="1" spans="1:23" s="2" customFormat="1" ht="135" x14ac:dyDescent="0.25">
      <c r="A1" s="2" t="s">
        <v>7</v>
      </c>
      <c r="B1" s="2" t="s">
        <v>4</v>
      </c>
      <c r="C1" s="2" t="s">
        <v>6</v>
      </c>
      <c r="D1" s="2" t="s">
        <v>3</v>
      </c>
      <c r="E1" s="2" t="s">
        <v>8</v>
      </c>
      <c r="F1" s="16" t="s">
        <v>1</v>
      </c>
      <c r="G1" s="2" t="s">
        <v>5</v>
      </c>
      <c r="H1" s="11" t="s">
        <v>0</v>
      </c>
      <c r="I1" s="11" t="s">
        <v>9</v>
      </c>
      <c r="J1" s="11" t="s">
        <v>29</v>
      </c>
      <c r="K1" s="11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2" t="s">
        <v>30</v>
      </c>
      <c r="Q1" s="2" t="s">
        <v>31</v>
      </c>
      <c r="R1" t="s">
        <v>37</v>
      </c>
      <c r="S1" s="2" t="s">
        <v>32</v>
      </c>
      <c r="T1" s="2" t="s">
        <v>33</v>
      </c>
      <c r="U1" s="2" t="s">
        <v>34</v>
      </c>
      <c r="V1" s="2" t="s">
        <v>35</v>
      </c>
      <c r="W1" s="2" t="s">
        <v>36</v>
      </c>
    </row>
    <row r="2" spans="1:23" x14ac:dyDescent="0.25">
      <c r="A2" s="3" t="s">
        <v>26</v>
      </c>
      <c r="B2" s="3" t="s">
        <v>27</v>
      </c>
      <c r="C2" s="4">
        <v>2014</v>
      </c>
      <c r="D2" s="4">
        <v>5</v>
      </c>
      <c r="E2" s="4">
        <v>1</v>
      </c>
      <c r="F2" s="14">
        <v>1</v>
      </c>
      <c r="G2" s="4" t="s">
        <v>22</v>
      </c>
      <c r="H2" s="12">
        <v>41857</v>
      </c>
      <c r="I2" s="11">
        <v>0.43093117408906884</v>
      </c>
      <c r="J2" s="11"/>
      <c r="K2" s="11"/>
      <c r="L2" s="4">
        <v>458.78</v>
      </c>
      <c r="M2" s="4">
        <v>28.075000000000003</v>
      </c>
      <c r="N2" s="4">
        <v>446.53</v>
      </c>
      <c r="O2" s="4">
        <v>9.0827000000000009</v>
      </c>
      <c r="R2">
        <v>45.746840228605286</v>
      </c>
      <c r="S2" s="3">
        <v>44.834000000000003</v>
      </c>
      <c r="U2" s="3">
        <f>(K2*M2)/1000</f>
        <v>0</v>
      </c>
      <c r="V2" s="3">
        <f>((K2/I2)*(1-I2)*O2/1000)+U2</f>
        <v>0</v>
      </c>
      <c r="W2" s="3">
        <v>159.96853630112997</v>
      </c>
    </row>
    <row r="3" spans="1:23" x14ac:dyDescent="0.25">
      <c r="A3" s="3" t="s">
        <v>26</v>
      </c>
      <c r="B3" s="3" t="s">
        <v>27</v>
      </c>
      <c r="C3" s="4">
        <v>2014</v>
      </c>
      <c r="D3" s="4">
        <v>9</v>
      </c>
      <c r="E3" s="4">
        <v>1</v>
      </c>
      <c r="F3" s="14">
        <v>3</v>
      </c>
      <c r="G3" s="4" t="s">
        <v>22</v>
      </c>
      <c r="H3" s="12">
        <v>41857</v>
      </c>
      <c r="I3" s="11">
        <v>0.47538461538461541</v>
      </c>
      <c r="J3" s="11"/>
      <c r="K3" s="11"/>
      <c r="L3" s="4">
        <v>457.95000000000005</v>
      </c>
      <c r="M3" s="4">
        <v>24.437999999999999</v>
      </c>
      <c r="N3" s="4">
        <v>452.47999999999996</v>
      </c>
      <c r="O3" s="4">
        <v>6.6527000000000003</v>
      </c>
      <c r="R3">
        <v>44.798376528475252</v>
      </c>
      <c r="S3" s="3">
        <v>44.834000000000003</v>
      </c>
      <c r="U3" s="3">
        <f t="shared" ref="U3:U41" si="0">(K3*M3)/1000</f>
        <v>0</v>
      </c>
      <c r="V3" s="3">
        <f>((K3/I3)*(1-I3)*O3/1000)+U3</f>
        <v>0</v>
      </c>
      <c r="W3" s="3">
        <v>62.638162472269101</v>
      </c>
    </row>
    <row r="4" spans="1:23" x14ac:dyDescent="0.25">
      <c r="A4" s="3" t="s">
        <v>26</v>
      </c>
      <c r="B4" s="3" t="s">
        <v>27</v>
      </c>
      <c r="C4" s="4">
        <v>2014</v>
      </c>
      <c r="D4" s="4">
        <v>3</v>
      </c>
      <c r="E4" s="4">
        <v>1</v>
      </c>
      <c r="F4" s="14">
        <v>4</v>
      </c>
      <c r="G4" s="4" t="s">
        <v>23</v>
      </c>
      <c r="H4" s="12">
        <v>41857</v>
      </c>
      <c r="I4" s="11" t="s">
        <v>38</v>
      </c>
      <c r="J4" s="11"/>
      <c r="K4" s="11"/>
      <c r="L4" s="4">
        <v>449.81</v>
      </c>
      <c r="M4" s="4">
        <v>20.910000000000004</v>
      </c>
      <c r="N4" s="4">
        <v>451.73</v>
      </c>
      <c r="O4" s="4">
        <v>4.6234999999999999</v>
      </c>
      <c r="R4">
        <v>109.02429659236566</v>
      </c>
      <c r="S4" s="3">
        <v>56.04</v>
      </c>
      <c r="U4" s="3">
        <f t="shared" si="0"/>
        <v>0</v>
      </c>
      <c r="V4" s="3" t="s">
        <v>38</v>
      </c>
      <c r="W4" s="3">
        <v>16.136734397806325</v>
      </c>
    </row>
    <row r="5" spans="1:23" x14ac:dyDescent="0.25">
      <c r="A5" s="3" t="s">
        <v>26</v>
      </c>
      <c r="B5" s="3" t="s">
        <v>27</v>
      </c>
      <c r="C5" s="4">
        <v>2014</v>
      </c>
      <c r="D5" s="4">
        <v>13</v>
      </c>
      <c r="E5" s="4">
        <v>1</v>
      </c>
      <c r="F5" s="14">
        <v>5</v>
      </c>
      <c r="G5" s="4" t="s">
        <v>24</v>
      </c>
      <c r="H5" s="12">
        <v>41857</v>
      </c>
      <c r="I5" s="11">
        <v>0.31170731707317079</v>
      </c>
      <c r="J5" s="11"/>
      <c r="K5" s="11"/>
      <c r="L5" s="4">
        <v>462.77</v>
      </c>
      <c r="M5" s="4">
        <v>31.627000000000002</v>
      </c>
      <c r="N5" s="4">
        <v>438.84999999999997</v>
      </c>
      <c r="O5" s="4">
        <v>14.763999999999999</v>
      </c>
      <c r="R5">
        <v>44.014329038778634</v>
      </c>
      <c r="S5" s="3">
        <v>44.834000000000003</v>
      </c>
      <c r="U5" s="3">
        <f t="shared" si="0"/>
        <v>0</v>
      </c>
      <c r="V5" s="3">
        <f>((K5/I5)*(1-I5)*O5/1000)+U5</f>
        <v>0</v>
      </c>
      <c r="W5" s="3">
        <v>36.647482162192063</v>
      </c>
    </row>
    <row r="6" spans="1:23" x14ac:dyDescent="0.25">
      <c r="A6" s="3" t="s">
        <v>26</v>
      </c>
      <c r="B6" s="3" t="s">
        <v>27</v>
      </c>
      <c r="C6" s="4">
        <v>2014</v>
      </c>
      <c r="D6" s="4">
        <v>12</v>
      </c>
      <c r="E6" s="4">
        <v>1</v>
      </c>
      <c r="F6" s="14">
        <v>7</v>
      </c>
      <c r="G6" s="4" t="s">
        <v>23</v>
      </c>
      <c r="H6" s="12">
        <v>41857</v>
      </c>
      <c r="I6" s="11" t="s">
        <v>38</v>
      </c>
      <c r="J6" s="11"/>
      <c r="K6" s="11"/>
      <c r="L6" s="4">
        <v>450.4</v>
      </c>
      <c r="M6" s="4">
        <v>22.984000000000002</v>
      </c>
      <c r="N6" s="4">
        <v>459.02</v>
      </c>
      <c r="O6" s="4">
        <v>4.5997000000000003</v>
      </c>
      <c r="R6">
        <v>97.662624184065834</v>
      </c>
      <c r="S6" s="3">
        <v>56.04</v>
      </c>
      <c r="U6" s="3">
        <f t="shared" si="0"/>
        <v>0</v>
      </c>
      <c r="V6" s="3" t="s">
        <v>38</v>
      </c>
      <c r="W6" s="3">
        <v>73.892206308365445</v>
      </c>
    </row>
    <row r="7" spans="1:23" x14ac:dyDescent="0.25">
      <c r="A7" s="3" t="s">
        <v>26</v>
      </c>
      <c r="B7" s="3" t="s">
        <v>27</v>
      </c>
      <c r="C7" s="4">
        <v>2014</v>
      </c>
      <c r="D7" s="4">
        <v>14</v>
      </c>
      <c r="E7" s="4">
        <v>1</v>
      </c>
      <c r="F7" s="14">
        <v>8</v>
      </c>
      <c r="G7" s="4" t="s">
        <v>22</v>
      </c>
      <c r="H7" s="12">
        <v>41857</v>
      </c>
      <c r="I7" s="11">
        <v>0.24638297872340426</v>
      </c>
      <c r="J7" s="11"/>
      <c r="K7" s="11"/>
      <c r="L7" s="4">
        <v>461.92</v>
      </c>
      <c r="M7" s="4">
        <v>32.253999999999998</v>
      </c>
      <c r="N7" s="4">
        <v>445.01</v>
      </c>
      <c r="O7" s="4">
        <v>16.72</v>
      </c>
      <c r="R7">
        <v>41.212951792051982</v>
      </c>
      <c r="S7" s="3">
        <v>44.834000000000003</v>
      </c>
      <c r="U7" s="3">
        <f t="shared" si="0"/>
        <v>0</v>
      </c>
      <c r="V7" s="3">
        <f>((K7/I7)*(1-I7)*O7/1000)+U7</f>
        <v>0</v>
      </c>
      <c r="W7" s="3">
        <v>53.810406639074415</v>
      </c>
    </row>
    <row r="8" spans="1:23" x14ac:dyDescent="0.25">
      <c r="A8" s="3" t="s">
        <v>26</v>
      </c>
      <c r="B8" s="3" t="s">
        <v>27</v>
      </c>
      <c r="C8" s="4">
        <v>2014</v>
      </c>
      <c r="D8" s="4">
        <v>10</v>
      </c>
      <c r="E8" s="4">
        <v>1</v>
      </c>
      <c r="F8" s="14">
        <v>11</v>
      </c>
      <c r="G8" s="4" t="s">
        <v>23</v>
      </c>
      <c r="H8" s="12">
        <v>41857</v>
      </c>
      <c r="I8" s="11" t="s">
        <v>38</v>
      </c>
      <c r="J8" s="11"/>
      <c r="K8" s="11"/>
      <c r="L8" s="4">
        <v>452.31</v>
      </c>
      <c r="M8" s="4">
        <v>23.14</v>
      </c>
      <c r="N8" s="4">
        <v>453.54999999999995</v>
      </c>
      <c r="O8" s="4">
        <v>4.5645000000000007</v>
      </c>
      <c r="R8">
        <v>195.78667337491586</v>
      </c>
      <c r="S8" s="3">
        <v>56.04</v>
      </c>
      <c r="U8" s="3">
        <f t="shared" si="0"/>
        <v>0</v>
      </c>
      <c r="V8" s="3" t="s">
        <v>38</v>
      </c>
      <c r="W8" s="3">
        <v>40.791609387991613</v>
      </c>
    </row>
    <row r="9" spans="1:23" x14ac:dyDescent="0.25">
      <c r="A9" s="3" t="s">
        <v>26</v>
      </c>
      <c r="B9" s="3" t="s">
        <v>27</v>
      </c>
      <c r="C9" s="4">
        <v>2014</v>
      </c>
      <c r="D9" s="4">
        <v>1</v>
      </c>
      <c r="E9" s="4">
        <v>1</v>
      </c>
      <c r="F9" s="14">
        <v>13</v>
      </c>
      <c r="G9" s="4" t="s">
        <v>22</v>
      </c>
      <c r="H9" s="12">
        <v>41857</v>
      </c>
      <c r="I9" s="11">
        <v>0.32187050359712233</v>
      </c>
      <c r="J9" s="11"/>
      <c r="K9" s="11"/>
      <c r="L9" s="4">
        <v>462.53999999999996</v>
      </c>
      <c r="M9" s="4">
        <v>33.290999999999997</v>
      </c>
      <c r="N9" s="4">
        <v>447.46000000000004</v>
      </c>
      <c r="O9" s="4">
        <v>13.047000000000001</v>
      </c>
      <c r="R9">
        <v>32.62994192328523</v>
      </c>
      <c r="S9" s="3">
        <v>44.834000000000003</v>
      </c>
      <c r="U9" s="3">
        <f t="shared" si="0"/>
        <v>0</v>
      </c>
      <c r="V9" s="3">
        <f t="shared" ref="V9:V18" si="1">((K9/I9)*(1-I9)*O9/1000)+U9</f>
        <v>0</v>
      </c>
      <c r="W9" s="3">
        <v>48.94370890527027</v>
      </c>
    </row>
    <row r="10" spans="1:23" x14ac:dyDescent="0.25">
      <c r="A10" s="3" t="s">
        <v>26</v>
      </c>
      <c r="B10" s="3" t="s">
        <v>27</v>
      </c>
      <c r="C10" s="4">
        <v>2014</v>
      </c>
      <c r="D10" s="4">
        <v>6</v>
      </c>
      <c r="E10" s="4">
        <v>1</v>
      </c>
      <c r="F10" s="14">
        <v>14.1</v>
      </c>
      <c r="G10" s="4" t="s">
        <v>25</v>
      </c>
      <c r="H10" s="12">
        <v>41857</v>
      </c>
      <c r="I10" s="15">
        <v>0.36</v>
      </c>
      <c r="J10" s="11"/>
      <c r="K10" s="11"/>
      <c r="L10" s="4">
        <v>450.45000000000005</v>
      </c>
      <c r="M10" s="4">
        <v>23.494</v>
      </c>
      <c r="N10" s="4">
        <v>438.82</v>
      </c>
      <c r="O10" s="4">
        <v>6.8998000000000008</v>
      </c>
      <c r="R10">
        <v>78.741680034037117</v>
      </c>
      <c r="S10" s="3">
        <v>56.04</v>
      </c>
      <c r="U10" s="3">
        <f t="shared" si="0"/>
        <v>0</v>
      </c>
      <c r="V10" s="3">
        <f t="shared" si="1"/>
        <v>0</v>
      </c>
      <c r="W10" s="3">
        <v>27.091289075496192</v>
      </c>
    </row>
    <row r="11" spans="1:23" x14ac:dyDescent="0.25">
      <c r="A11" s="3" t="s">
        <v>26</v>
      </c>
      <c r="B11" s="3" t="s">
        <v>27</v>
      </c>
      <c r="C11" s="4">
        <v>2014</v>
      </c>
      <c r="D11" s="4">
        <v>6</v>
      </c>
      <c r="E11" s="4">
        <v>1</v>
      </c>
      <c r="F11" s="14">
        <v>14.2</v>
      </c>
      <c r="G11" s="4" t="s">
        <v>25</v>
      </c>
      <c r="H11" s="12">
        <v>41857</v>
      </c>
      <c r="I11" s="15">
        <v>0.49</v>
      </c>
      <c r="J11" s="11"/>
      <c r="K11" s="11"/>
      <c r="L11" s="4">
        <v>454.87</v>
      </c>
      <c r="M11" s="4">
        <v>23.349000000000004</v>
      </c>
      <c r="N11" s="4">
        <v>455.87</v>
      </c>
      <c r="O11" s="4">
        <v>5.0309999999999997</v>
      </c>
      <c r="R11">
        <v>78.741680034037117</v>
      </c>
      <c r="S11" s="3">
        <v>56.04</v>
      </c>
      <c r="U11" s="3">
        <f t="shared" si="0"/>
        <v>0</v>
      </c>
      <c r="V11" s="3">
        <f t="shared" si="1"/>
        <v>0</v>
      </c>
      <c r="W11" s="3">
        <v>27.091289075496192</v>
      </c>
    </row>
    <row r="12" spans="1:23" x14ac:dyDescent="0.25">
      <c r="A12" s="3" t="s">
        <v>26</v>
      </c>
      <c r="B12" s="3" t="s">
        <v>27</v>
      </c>
      <c r="C12" s="4">
        <v>2014</v>
      </c>
      <c r="D12" s="4">
        <v>3</v>
      </c>
      <c r="E12" s="4">
        <v>2</v>
      </c>
      <c r="F12" s="14">
        <v>15</v>
      </c>
      <c r="G12" s="4" t="s">
        <v>23</v>
      </c>
      <c r="H12" s="12">
        <v>41857</v>
      </c>
      <c r="I12" s="15">
        <v>0.49</v>
      </c>
      <c r="J12" s="11"/>
      <c r="K12" s="11"/>
      <c r="L12" s="4">
        <v>447.51</v>
      </c>
      <c r="M12" s="4">
        <v>21.501000000000001</v>
      </c>
      <c r="N12" s="4">
        <v>454.62</v>
      </c>
      <c r="O12" s="4">
        <v>4.9297000000000004</v>
      </c>
      <c r="R12">
        <v>162.17123381175779</v>
      </c>
      <c r="S12" s="3">
        <v>56.04</v>
      </c>
      <c r="U12" s="3">
        <f t="shared" si="0"/>
        <v>0</v>
      </c>
      <c r="V12" s="3">
        <f t="shared" si="1"/>
        <v>0</v>
      </c>
      <c r="W12" s="3">
        <v>29.26091746765924</v>
      </c>
    </row>
    <row r="13" spans="1:23" x14ac:dyDescent="0.25">
      <c r="A13" s="3" t="s">
        <v>26</v>
      </c>
      <c r="B13" s="3" t="s">
        <v>27</v>
      </c>
      <c r="C13" s="4">
        <v>2014</v>
      </c>
      <c r="D13" s="4">
        <v>9</v>
      </c>
      <c r="E13" s="4">
        <v>2</v>
      </c>
      <c r="F13" s="14">
        <v>16</v>
      </c>
      <c r="G13" s="4" t="s">
        <v>22</v>
      </c>
      <c r="H13" s="12">
        <v>41857</v>
      </c>
      <c r="I13" s="11">
        <v>0.44834437086092715</v>
      </c>
      <c r="J13" s="11"/>
      <c r="K13" s="11"/>
      <c r="L13" s="4">
        <v>456.78</v>
      </c>
      <c r="M13" s="4">
        <v>26.693999999999999</v>
      </c>
      <c r="N13" s="4">
        <v>450.07</v>
      </c>
      <c r="O13" s="4">
        <v>9.1903000000000006</v>
      </c>
      <c r="R13">
        <v>33.226723936896576</v>
      </c>
      <c r="S13" s="3">
        <v>44.834000000000003</v>
      </c>
      <c r="U13" s="3">
        <f t="shared" si="0"/>
        <v>0</v>
      </c>
      <c r="V13" s="3">
        <f t="shared" si="1"/>
        <v>0</v>
      </c>
      <c r="W13" s="3">
        <v>92.926629963294261</v>
      </c>
    </row>
    <row r="14" spans="1:23" x14ac:dyDescent="0.25">
      <c r="A14" s="3" t="s">
        <v>26</v>
      </c>
      <c r="B14" s="3" t="s">
        <v>27</v>
      </c>
      <c r="C14" s="4">
        <v>2014</v>
      </c>
      <c r="D14" s="4">
        <v>6</v>
      </c>
      <c r="E14" s="4">
        <v>2</v>
      </c>
      <c r="F14" s="14">
        <v>17.100000000000001</v>
      </c>
      <c r="G14" s="4" t="s">
        <v>25</v>
      </c>
      <c r="H14" s="12">
        <v>41857</v>
      </c>
      <c r="I14" s="11">
        <v>0.47</v>
      </c>
      <c r="J14" s="11"/>
      <c r="K14" s="11"/>
      <c r="L14" s="4">
        <v>448.87</v>
      </c>
      <c r="M14" s="4">
        <v>19.727</v>
      </c>
      <c r="N14" s="4">
        <v>453.23</v>
      </c>
      <c r="O14" s="4">
        <v>4.2184999999999997</v>
      </c>
      <c r="R14">
        <v>93.508757636315408</v>
      </c>
      <c r="S14" s="3">
        <v>56.04</v>
      </c>
      <c r="U14" s="3">
        <f t="shared" si="0"/>
        <v>0</v>
      </c>
      <c r="V14" s="3">
        <f t="shared" si="1"/>
        <v>0</v>
      </c>
      <c r="W14" s="3">
        <v>38.674817845530988</v>
      </c>
    </row>
    <row r="15" spans="1:23" x14ac:dyDescent="0.25">
      <c r="A15" s="3" t="s">
        <v>26</v>
      </c>
      <c r="B15" s="3" t="s">
        <v>27</v>
      </c>
      <c r="C15" s="4">
        <v>2014</v>
      </c>
      <c r="D15" s="4">
        <v>6</v>
      </c>
      <c r="E15" s="4">
        <v>2</v>
      </c>
      <c r="F15" s="14">
        <v>17.2</v>
      </c>
      <c r="G15" s="4" t="s">
        <v>25</v>
      </c>
      <c r="H15" s="12">
        <v>41857</v>
      </c>
      <c r="I15" s="11">
        <v>0.35</v>
      </c>
      <c r="J15" s="11"/>
      <c r="K15" s="11"/>
      <c r="L15" s="4">
        <v>448.02</v>
      </c>
      <c r="M15" s="4">
        <v>23.328000000000003</v>
      </c>
      <c r="N15" s="4">
        <v>450.63</v>
      </c>
      <c r="O15" s="4">
        <v>3.3395999999999999</v>
      </c>
      <c r="R15">
        <v>93.508757636315408</v>
      </c>
      <c r="S15" s="3">
        <v>56.04</v>
      </c>
      <c r="U15" s="3">
        <f t="shared" si="0"/>
        <v>0</v>
      </c>
      <c r="V15" s="3">
        <f t="shared" si="1"/>
        <v>0</v>
      </c>
      <c r="W15" s="3">
        <v>38.674817845530988</v>
      </c>
    </row>
    <row r="16" spans="1:23" x14ac:dyDescent="0.25">
      <c r="A16" s="3" t="s">
        <v>26</v>
      </c>
      <c r="B16" s="3" t="s">
        <v>27</v>
      </c>
      <c r="C16" s="4">
        <v>2014</v>
      </c>
      <c r="D16" s="4">
        <v>1</v>
      </c>
      <c r="E16" s="4">
        <v>2</v>
      </c>
      <c r="F16" s="14">
        <v>18</v>
      </c>
      <c r="G16" s="4" t="s">
        <v>22</v>
      </c>
      <c r="H16" s="12">
        <v>41857</v>
      </c>
      <c r="I16" s="11">
        <v>0.42064864864864859</v>
      </c>
      <c r="J16" s="11"/>
      <c r="K16" s="11"/>
      <c r="L16" s="4">
        <v>456.59999999999997</v>
      </c>
      <c r="M16" s="4">
        <v>24.814</v>
      </c>
      <c r="N16" s="4">
        <v>450.17</v>
      </c>
      <c r="O16" s="4">
        <v>7.9005000000000001</v>
      </c>
      <c r="R16">
        <v>32.621237480940209</v>
      </c>
      <c r="S16" s="3">
        <v>44.834000000000003</v>
      </c>
      <c r="U16" s="3">
        <f t="shared" si="0"/>
        <v>0</v>
      </c>
      <c r="V16" s="3">
        <f t="shared" si="1"/>
        <v>0</v>
      </c>
      <c r="W16" s="3">
        <v>47.763109916853644</v>
      </c>
    </row>
    <row r="17" spans="1:23" x14ac:dyDescent="0.25">
      <c r="A17" s="3" t="s">
        <v>26</v>
      </c>
      <c r="B17" s="3" t="s">
        <v>27</v>
      </c>
      <c r="C17" s="4">
        <v>2014</v>
      </c>
      <c r="D17" s="4">
        <v>5</v>
      </c>
      <c r="E17" s="4">
        <v>2</v>
      </c>
      <c r="F17" s="14">
        <v>20</v>
      </c>
      <c r="G17" s="4" t="s">
        <v>22</v>
      </c>
      <c r="H17" s="12">
        <v>41857</v>
      </c>
      <c r="I17" s="11">
        <v>0.4236241610738255</v>
      </c>
      <c r="J17" s="11"/>
      <c r="K17" s="11"/>
      <c r="L17" s="4">
        <v>455.63</v>
      </c>
      <c r="M17" s="4">
        <v>23.466000000000001</v>
      </c>
      <c r="N17" s="4">
        <v>444.66999999999996</v>
      </c>
      <c r="O17" s="4">
        <v>6.6490999999999998</v>
      </c>
      <c r="R17">
        <v>31.127493975295078</v>
      </c>
      <c r="S17" s="3">
        <v>44.834000000000003</v>
      </c>
      <c r="U17" s="3">
        <f t="shared" si="0"/>
        <v>0</v>
      </c>
      <c r="V17" s="3">
        <f t="shared" si="1"/>
        <v>0</v>
      </c>
      <c r="W17" s="3">
        <v>26.237034439653996</v>
      </c>
    </row>
    <row r="18" spans="1:23" x14ac:dyDescent="0.25">
      <c r="A18" s="3" t="s">
        <v>26</v>
      </c>
      <c r="B18" s="3" t="s">
        <v>27</v>
      </c>
      <c r="C18" s="4">
        <v>2014</v>
      </c>
      <c r="D18" s="4">
        <v>13</v>
      </c>
      <c r="E18" s="4">
        <v>2</v>
      </c>
      <c r="F18" s="14">
        <v>21</v>
      </c>
      <c r="G18" s="4" t="s">
        <v>24</v>
      </c>
      <c r="H18" s="12">
        <v>41857</v>
      </c>
      <c r="I18" s="11">
        <v>0.49</v>
      </c>
      <c r="J18" s="11"/>
      <c r="K18" s="11"/>
      <c r="L18" s="4">
        <v>457.33</v>
      </c>
      <c r="M18" s="4">
        <v>23.624000000000002</v>
      </c>
      <c r="N18" s="4">
        <v>445.53</v>
      </c>
      <c r="O18" s="4">
        <v>8.0850999999999988</v>
      </c>
      <c r="R18">
        <v>31.664180171798098</v>
      </c>
      <c r="S18" s="3">
        <v>44.834000000000003</v>
      </c>
      <c r="U18" s="3">
        <f t="shared" si="0"/>
        <v>0</v>
      </c>
      <c r="V18" s="3">
        <f t="shared" si="1"/>
        <v>0</v>
      </c>
      <c r="W18" s="3">
        <v>59.068005694744024</v>
      </c>
    </row>
    <row r="19" spans="1:23" x14ac:dyDescent="0.25">
      <c r="A19" s="3" t="s">
        <v>26</v>
      </c>
      <c r="B19" s="3" t="s">
        <v>27</v>
      </c>
      <c r="C19" s="4">
        <v>2014</v>
      </c>
      <c r="D19" s="4">
        <v>12</v>
      </c>
      <c r="E19" s="4">
        <v>2</v>
      </c>
      <c r="F19" s="14">
        <v>25</v>
      </c>
      <c r="G19" s="4" t="s">
        <v>23</v>
      </c>
      <c r="H19" s="12">
        <v>41857</v>
      </c>
      <c r="I19" s="11" t="s">
        <v>38</v>
      </c>
      <c r="J19" s="11"/>
      <c r="K19" s="11"/>
      <c r="L19" s="4">
        <v>450.39</v>
      </c>
      <c r="M19" s="4">
        <v>23.853000000000002</v>
      </c>
      <c r="N19" s="4">
        <v>449.7</v>
      </c>
      <c r="O19" s="4">
        <v>5.3835999999999995</v>
      </c>
      <c r="R19">
        <v>81.304326835710683</v>
      </c>
      <c r="S19" s="3">
        <v>56.04</v>
      </c>
      <c r="U19" s="3">
        <f t="shared" si="0"/>
        <v>0</v>
      </c>
      <c r="V19" s="3" t="s">
        <v>38</v>
      </c>
      <c r="W19" s="3">
        <v>47.051505366918711</v>
      </c>
    </row>
    <row r="20" spans="1:23" x14ac:dyDescent="0.25">
      <c r="A20" s="3" t="s">
        <v>26</v>
      </c>
      <c r="B20" s="3" t="s">
        <v>27</v>
      </c>
      <c r="C20" s="4">
        <v>2014</v>
      </c>
      <c r="D20" s="4">
        <v>14</v>
      </c>
      <c r="E20" s="4">
        <v>2</v>
      </c>
      <c r="F20" s="14">
        <v>26</v>
      </c>
      <c r="G20" s="4" t="s">
        <v>22</v>
      </c>
      <c r="H20" s="12">
        <v>41857</v>
      </c>
      <c r="I20" s="11">
        <v>0.48</v>
      </c>
      <c r="J20" s="11"/>
      <c r="K20" s="11"/>
      <c r="L20" s="4">
        <v>457.08</v>
      </c>
      <c r="M20" s="4">
        <v>26.395</v>
      </c>
      <c r="N20" s="4">
        <v>448.64</v>
      </c>
      <c r="O20" s="4">
        <v>9.1302000000000003</v>
      </c>
      <c r="R20">
        <v>48.060396511580251</v>
      </c>
      <c r="S20" s="3">
        <v>44.834000000000003</v>
      </c>
      <c r="U20" s="3">
        <f t="shared" si="0"/>
        <v>0</v>
      </c>
      <c r="V20" s="3">
        <f>((K20/I20)*(1-I20)*O20/1000)+U20</f>
        <v>0</v>
      </c>
      <c r="W20" s="3">
        <v>45.644678953250249</v>
      </c>
    </row>
    <row r="21" spans="1:23" x14ac:dyDescent="0.25">
      <c r="A21" s="3" t="s">
        <v>26</v>
      </c>
      <c r="B21" s="3" t="s">
        <v>27</v>
      </c>
      <c r="C21" s="4">
        <v>2014</v>
      </c>
      <c r="D21" s="4">
        <v>10</v>
      </c>
      <c r="E21" s="4">
        <v>2</v>
      </c>
      <c r="F21" s="14">
        <v>28</v>
      </c>
      <c r="G21" s="4" t="s">
        <v>23</v>
      </c>
      <c r="H21" s="12">
        <v>41857</v>
      </c>
      <c r="I21" s="15">
        <v>0.48</v>
      </c>
      <c r="J21" s="11"/>
      <c r="K21" s="11"/>
      <c r="L21" s="4">
        <v>449.02</v>
      </c>
      <c r="M21" s="4">
        <v>23.477999999999998</v>
      </c>
      <c r="N21" s="4">
        <v>460.90000000000003</v>
      </c>
      <c r="O21" s="4">
        <v>4.4559999999999995</v>
      </c>
      <c r="R21">
        <v>107.15844175677003</v>
      </c>
      <c r="S21" s="3">
        <v>56.04</v>
      </c>
      <c r="U21" s="3">
        <f t="shared" si="0"/>
        <v>0</v>
      </c>
      <c r="V21" s="3">
        <f>((K21/I21)*(1-I21)*O21/1000)+U21</f>
        <v>0</v>
      </c>
      <c r="W21" s="3">
        <v>8.6167886213171982</v>
      </c>
    </row>
    <row r="22" spans="1:23" x14ac:dyDescent="0.25">
      <c r="A22" s="3" t="s">
        <v>26</v>
      </c>
      <c r="B22" s="3" t="s">
        <v>27</v>
      </c>
      <c r="C22" s="4">
        <v>2014</v>
      </c>
      <c r="D22" s="4">
        <v>10</v>
      </c>
      <c r="E22" s="4">
        <v>3</v>
      </c>
      <c r="F22" s="14">
        <v>29</v>
      </c>
      <c r="G22" s="4" t="s">
        <v>23</v>
      </c>
      <c r="H22" s="12">
        <v>41857</v>
      </c>
      <c r="I22" s="11" t="s">
        <v>38</v>
      </c>
      <c r="J22" s="11"/>
      <c r="K22" s="11"/>
      <c r="L22" s="4">
        <v>451.3</v>
      </c>
      <c r="M22" s="4">
        <v>21.962000000000003</v>
      </c>
      <c r="N22" s="4">
        <v>462.53999999999996</v>
      </c>
      <c r="O22" s="4">
        <v>4.3654999999999999</v>
      </c>
      <c r="R22">
        <v>188.33707683372162</v>
      </c>
      <c r="S22" s="3">
        <v>56.04</v>
      </c>
      <c r="U22" s="3">
        <f t="shared" si="0"/>
        <v>0</v>
      </c>
      <c r="V22" s="3" t="s">
        <v>38</v>
      </c>
      <c r="W22" s="3">
        <v>7.1149031946672903</v>
      </c>
    </row>
    <row r="23" spans="1:23" x14ac:dyDescent="0.25">
      <c r="A23" s="3" t="s">
        <v>26</v>
      </c>
      <c r="B23" s="3" t="s">
        <v>27</v>
      </c>
      <c r="C23" s="4">
        <v>2014</v>
      </c>
      <c r="D23" s="4">
        <v>5</v>
      </c>
      <c r="E23" s="4">
        <v>3</v>
      </c>
      <c r="F23" s="14">
        <v>31</v>
      </c>
      <c r="G23" s="4" t="s">
        <v>22</v>
      </c>
      <c r="H23" s="12">
        <v>41857</v>
      </c>
      <c r="I23" s="11">
        <v>0.45</v>
      </c>
      <c r="J23" s="11"/>
      <c r="K23" s="11"/>
      <c r="L23" s="4">
        <v>457</v>
      </c>
      <c r="M23" s="4">
        <v>25.491</v>
      </c>
      <c r="N23" s="4">
        <v>448.56</v>
      </c>
      <c r="O23" s="4">
        <v>8.2876000000000012</v>
      </c>
      <c r="R23">
        <v>46.991997358588584</v>
      </c>
      <c r="S23" s="3">
        <v>44.834000000000003</v>
      </c>
      <c r="U23" s="3">
        <f t="shared" si="0"/>
        <v>0</v>
      </c>
      <c r="V23" s="3">
        <f>((K23/I23)*(1-I23)*O23/1000)+U23</f>
        <v>0</v>
      </c>
      <c r="W23" s="3">
        <v>56.432727416611364</v>
      </c>
    </row>
    <row r="24" spans="1:23" x14ac:dyDescent="0.25">
      <c r="A24" s="3" t="s">
        <v>26</v>
      </c>
      <c r="B24" s="3" t="s">
        <v>27</v>
      </c>
      <c r="C24" s="4">
        <v>2014</v>
      </c>
      <c r="D24" s="4">
        <v>6</v>
      </c>
      <c r="E24" s="4">
        <v>3</v>
      </c>
      <c r="F24" s="14">
        <v>35.1</v>
      </c>
      <c r="G24" s="4" t="s">
        <v>25</v>
      </c>
      <c r="H24" s="12">
        <v>41857</v>
      </c>
      <c r="I24" s="11" t="s">
        <v>38</v>
      </c>
      <c r="J24" s="11"/>
      <c r="K24" s="11"/>
      <c r="L24" s="4">
        <v>450.95</v>
      </c>
      <c r="M24" s="4">
        <v>19.763999999999999</v>
      </c>
      <c r="N24" s="4">
        <v>448.05</v>
      </c>
      <c r="O24" s="4">
        <v>4.6417999999999999</v>
      </c>
      <c r="R24">
        <v>129.28240481955783</v>
      </c>
      <c r="S24" s="3">
        <v>56.04</v>
      </c>
      <c r="U24" s="3">
        <f t="shared" si="0"/>
        <v>0</v>
      </c>
      <c r="V24" s="3" t="s">
        <v>38</v>
      </c>
      <c r="W24" s="3">
        <v>49.783860158771766</v>
      </c>
    </row>
    <row r="25" spans="1:23" x14ac:dyDescent="0.25">
      <c r="A25" s="3" t="s">
        <v>26</v>
      </c>
      <c r="B25" s="3" t="s">
        <v>27</v>
      </c>
      <c r="C25" s="4">
        <v>2014</v>
      </c>
      <c r="D25" s="4">
        <v>6</v>
      </c>
      <c r="E25" s="4">
        <v>3</v>
      </c>
      <c r="F25" s="14">
        <v>35.200000000000003</v>
      </c>
      <c r="G25" s="4" t="s">
        <v>25</v>
      </c>
      <c r="H25" s="12">
        <v>41857</v>
      </c>
      <c r="I25" s="11" t="s">
        <v>38</v>
      </c>
      <c r="J25" s="11"/>
      <c r="K25" s="11"/>
      <c r="L25" s="4">
        <v>449.77</v>
      </c>
      <c r="M25" s="4">
        <v>22.454000000000001</v>
      </c>
      <c r="N25" s="4">
        <v>443.43000000000006</v>
      </c>
      <c r="O25" s="4">
        <v>4.2938000000000001</v>
      </c>
      <c r="R25">
        <v>129.28240481955783</v>
      </c>
      <c r="S25" s="3">
        <v>56.04</v>
      </c>
      <c r="U25" s="3">
        <f t="shared" si="0"/>
        <v>0</v>
      </c>
      <c r="V25" s="3" t="s">
        <v>38</v>
      </c>
      <c r="W25" s="3">
        <v>49.783860158771766</v>
      </c>
    </row>
    <row r="26" spans="1:23" x14ac:dyDescent="0.25">
      <c r="A26" s="3" t="s">
        <v>26</v>
      </c>
      <c r="B26" s="3" t="s">
        <v>27</v>
      </c>
      <c r="C26" s="4">
        <v>2014</v>
      </c>
      <c r="D26" s="4">
        <v>1</v>
      </c>
      <c r="E26" s="4">
        <v>3</v>
      </c>
      <c r="F26" s="14">
        <v>36</v>
      </c>
      <c r="G26" s="4" t="s">
        <v>22</v>
      </c>
      <c r="H26" s="12">
        <v>41857</v>
      </c>
      <c r="I26" s="11">
        <v>0.26</v>
      </c>
      <c r="J26" s="11"/>
      <c r="K26" s="11"/>
      <c r="L26" s="4">
        <v>460.53</v>
      </c>
      <c r="M26" s="4">
        <v>32.616</v>
      </c>
      <c r="N26" s="4">
        <v>444.41</v>
      </c>
      <c r="O26" s="4">
        <v>14.43</v>
      </c>
      <c r="R26">
        <v>31.065594109031114</v>
      </c>
      <c r="S26" s="3">
        <v>44.834000000000003</v>
      </c>
      <c r="U26" s="3">
        <f t="shared" si="0"/>
        <v>0</v>
      </c>
      <c r="V26" s="3">
        <f>((K26/I26)*(1-I26)*O26/1000)+U26</f>
        <v>0</v>
      </c>
      <c r="W26" s="3">
        <v>15.970072968209696</v>
      </c>
    </row>
    <row r="27" spans="1:23" x14ac:dyDescent="0.25">
      <c r="A27" s="3" t="s">
        <v>26</v>
      </c>
      <c r="B27" s="3" t="s">
        <v>27</v>
      </c>
      <c r="C27" s="4">
        <v>2014</v>
      </c>
      <c r="D27" s="4">
        <v>9</v>
      </c>
      <c r="E27" s="4">
        <v>3</v>
      </c>
      <c r="F27" s="14">
        <v>37</v>
      </c>
      <c r="G27" s="4" t="s">
        <v>22</v>
      </c>
      <c r="H27" s="12">
        <v>41857</v>
      </c>
      <c r="I27" s="11">
        <v>0.49</v>
      </c>
      <c r="J27" s="11"/>
      <c r="K27" s="11"/>
      <c r="L27" s="4">
        <v>459.97</v>
      </c>
      <c r="M27" s="4">
        <v>23.759</v>
      </c>
      <c r="N27" s="4">
        <v>450.15</v>
      </c>
      <c r="O27" s="4">
        <v>8.072000000000001</v>
      </c>
      <c r="R27">
        <v>33.343908087075029</v>
      </c>
      <c r="S27" s="3">
        <v>44.834000000000003</v>
      </c>
      <c r="U27" s="3">
        <f t="shared" si="0"/>
        <v>0</v>
      </c>
      <c r="V27" s="3">
        <f>((K27/I27)*(1-I27)*O27/1000)+U27</f>
        <v>0</v>
      </c>
      <c r="W27" s="3">
        <v>50.665986252914784</v>
      </c>
    </row>
    <row r="28" spans="1:23" x14ac:dyDescent="0.25">
      <c r="A28" s="3" t="s">
        <v>26</v>
      </c>
      <c r="B28" s="3" t="s">
        <v>27</v>
      </c>
      <c r="C28" s="4">
        <v>2014</v>
      </c>
      <c r="D28" s="4">
        <v>3</v>
      </c>
      <c r="E28" s="4">
        <v>3</v>
      </c>
      <c r="F28" s="14">
        <v>38</v>
      </c>
      <c r="G28" s="4" t="s">
        <v>23</v>
      </c>
      <c r="H28" s="12">
        <v>41857</v>
      </c>
      <c r="I28" s="11" t="s">
        <v>38</v>
      </c>
      <c r="J28" s="11"/>
      <c r="K28" s="11"/>
      <c r="L28" s="4">
        <v>450.62</v>
      </c>
      <c r="M28" s="4">
        <v>22.05</v>
      </c>
      <c r="N28" s="4">
        <v>449.71</v>
      </c>
      <c r="O28" s="4">
        <v>4.1275000000000004</v>
      </c>
      <c r="R28">
        <v>78.850940862172834</v>
      </c>
      <c r="S28" s="3">
        <v>56.04</v>
      </c>
      <c r="U28" s="3">
        <f t="shared" si="0"/>
        <v>0</v>
      </c>
      <c r="V28" s="3" t="s">
        <v>38</v>
      </c>
      <c r="W28" s="3">
        <v>5.9124553499894432</v>
      </c>
    </row>
    <row r="29" spans="1:23" x14ac:dyDescent="0.25">
      <c r="A29" s="3" t="s">
        <v>26</v>
      </c>
      <c r="B29" s="3" t="s">
        <v>27</v>
      </c>
      <c r="C29" s="4">
        <v>2014</v>
      </c>
      <c r="D29" s="4">
        <v>14</v>
      </c>
      <c r="E29" s="4">
        <v>3</v>
      </c>
      <c r="F29" s="14">
        <v>39</v>
      </c>
      <c r="G29" s="4" t="s">
        <v>22</v>
      </c>
      <c r="H29" s="12">
        <v>41857</v>
      </c>
      <c r="I29" s="11">
        <v>0.51</v>
      </c>
      <c r="J29" s="11"/>
      <c r="K29" s="11"/>
      <c r="L29" s="4">
        <v>459.02</v>
      </c>
      <c r="M29" s="4">
        <v>23.765000000000001</v>
      </c>
      <c r="N29" s="4">
        <v>450.73</v>
      </c>
      <c r="O29" s="4">
        <v>7.5030999999999999</v>
      </c>
      <c r="R29">
        <v>34.811072028026956</v>
      </c>
      <c r="S29" s="3">
        <v>44.834000000000003</v>
      </c>
      <c r="U29" s="3">
        <f t="shared" si="0"/>
        <v>0</v>
      </c>
      <c r="V29" s="3">
        <f>((K29/I29)*(1-I29)*O29/1000)+U29</f>
        <v>0</v>
      </c>
      <c r="W29" s="3">
        <v>29.597833943525579</v>
      </c>
    </row>
    <row r="30" spans="1:23" x14ac:dyDescent="0.25">
      <c r="A30" s="3" t="s">
        <v>26</v>
      </c>
      <c r="B30" s="3" t="s">
        <v>27</v>
      </c>
      <c r="C30" s="4">
        <v>2014</v>
      </c>
      <c r="D30" s="4">
        <v>12</v>
      </c>
      <c r="E30" s="4">
        <v>3</v>
      </c>
      <c r="F30" s="14">
        <v>40</v>
      </c>
      <c r="G30" s="4" t="s">
        <v>23</v>
      </c>
      <c r="H30" s="12">
        <v>41857</v>
      </c>
      <c r="I30" s="11">
        <v>0.43</v>
      </c>
      <c r="J30" s="11"/>
      <c r="K30" s="11"/>
      <c r="L30" s="4">
        <v>449.79999999999995</v>
      </c>
      <c r="M30" s="4">
        <v>21.253999999999998</v>
      </c>
      <c r="N30" s="4">
        <v>453.26</v>
      </c>
      <c r="O30" s="4">
        <v>4.1610999999999994</v>
      </c>
      <c r="R30">
        <v>98.146980089264829</v>
      </c>
      <c r="S30" s="3">
        <v>56.04</v>
      </c>
      <c r="U30" s="3">
        <f t="shared" si="0"/>
        <v>0</v>
      </c>
      <c r="V30" s="3">
        <f>((K30/I30)*(1-I30)*O30/1000)+U30</f>
        <v>0</v>
      </c>
      <c r="W30" s="3">
        <v>19.988026401499543</v>
      </c>
    </row>
    <row r="31" spans="1:23" x14ac:dyDescent="0.25">
      <c r="A31" s="3" t="s">
        <v>26</v>
      </c>
      <c r="B31" s="3" t="s">
        <v>27</v>
      </c>
      <c r="C31" s="4">
        <v>2014</v>
      </c>
      <c r="D31" s="4">
        <v>13</v>
      </c>
      <c r="E31" s="4">
        <v>3</v>
      </c>
      <c r="F31" s="14">
        <v>42</v>
      </c>
      <c r="G31" s="4" t="s">
        <v>24</v>
      </c>
      <c r="H31" s="12">
        <v>41857</v>
      </c>
      <c r="I31" s="11">
        <v>0.18</v>
      </c>
      <c r="J31" s="11"/>
      <c r="K31" s="11"/>
      <c r="L31" s="4">
        <v>461.63</v>
      </c>
      <c r="M31" s="4">
        <v>31.548999999999999</v>
      </c>
      <c r="N31" s="4">
        <v>439.20000000000005</v>
      </c>
      <c r="O31" s="4">
        <v>15.151</v>
      </c>
      <c r="R31">
        <v>33.777133176674035</v>
      </c>
      <c r="S31" s="3">
        <v>44.834000000000003</v>
      </c>
      <c r="U31" s="3">
        <f t="shared" si="0"/>
        <v>0</v>
      </c>
      <c r="V31" s="3">
        <f>((K31/I31)*(1-I31)*O31/1000)+U31</f>
        <v>0</v>
      </c>
      <c r="W31" s="3">
        <v>38.605899870392705</v>
      </c>
    </row>
    <row r="32" spans="1:23" x14ac:dyDescent="0.25">
      <c r="A32" s="3" t="s">
        <v>26</v>
      </c>
      <c r="B32" s="3" t="s">
        <v>27</v>
      </c>
      <c r="C32" s="4">
        <v>2014</v>
      </c>
      <c r="D32" s="4">
        <v>10</v>
      </c>
      <c r="E32" s="4">
        <v>4</v>
      </c>
      <c r="F32" s="14">
        <v>46</v>
      </c>
      <c r="G32" s="4" t="s">
        <v>23</v>
      </c>
      <c r="H32" s="12">
        <v>41857</v>
      </c>
      <c r="I32" s="11" t="s">
        <v>38</v>
      </c>
      <c r="J32" s="11"/>
      <c r="K32" s="11"/>
      <c r="L32" s="4">
        <v>449.77</v>
      </c>
      <c r="M32" s="4">
        <v>22.837</v>
      </c>
      <c r="N32" s="4">
        <v>452.70000000000005</v>
      </c>
      <c r="O32" s="4">
        <v>4.9531000000000001</v>
      </c>
      <c r="R32">
        <v>147.7434786555192</v>
      </c>
      <c r="S32" s="3">
        <v>56.04</v>
      </c>
      <c r="U32" s="3">
        <f t="shared" si="0"/>
        <v>0</v>
      </c>
      <c r="V32" s="3" t="s">
        <v>38</v>
      </c>
      <c r="W32" s="3">
        <v>21.715152191973274</v>
      </c>
    </row>
    <row r="33" spans="1:23" x14ac:dyDescent="0.25">
      <c r="A33" s="3" t="s">
        <v>26</v>
      </c>
      <c r="B33" s="3" t="s">
        <v>27</v>
      </c>
      <c r="C33" s="4">
        <v>2014</v>
      </c>
      <c r="D33" s="4">
        <v>5</v>
      </c>
      <c r="E33" s="4">
        <v>4</v>
      </c>
      <c r="F33" s="14">
        <v>48</v>
      </c>
      <c r="G33" s="4" t="s">
        <v>22</v>
      </c>
      <c r="H33" s="12">
        <v>41857</v>
      </c>
      <c r="I33" s="11">
        <v>0.5</v>
      </c>
      <c r="J33" s="11"/>
      <c r="K33" s="11"/>
      <c r="L33" s="4">
        <v>456.46999999999997</v>
      </c>
      <c r="M33" s="4">
        <v>24.763000000000002</v>
      </c>
      <c r="N33" s="4">
        <v>448.94</v>
      </c>
      <c r="O33" s="4">
        <v>7.3153999999999995</v>
      </c>
      <c r="R33">
        <v>28.863346584619279</v>
      </c>
      <c r="S33" s="3">
        <v>44.834000000000003</v>
      </c>
      <c r="U33" s="3">
        <f t="shared" si="0"/>
        <v>0</v>
      </c>
      <c r="V33" s="3">
        <f>((K33/I33)*(1-I33)*O33/1000)+U33</f>
        <v>0</v>
      </c>
      <c r="W33" s="3">
        <v>82.266209757196194</v>
      </c>
    </row>
    <row r="34" spans="1:23" x14ac:dyDescent="0.25">
      <c r="A34" s="3" t="s">
        <v>26</v>
      </c>
      <c r="B34" s="3" t="s">
        <v>27</v>
      </c>
      <c r="C34" s="4">
        <v>2014</v>
      </c>
      <c r="D34" s="4">
        <v>3</v>
      </c>
      <c r="E34" s="4">
        <v>4</v>
      </c>
      <c r="F34" s="14">
        <v>49</v>
      </c>
      <c r="G34" s="4" t="s">
        <v>23</v>
      </c>
      <c r="H34" s="12">
        <v>41857</v>
      </c>
      <c r="I34" s="11" t="s">
        <v>38</v>
      </c>
      <c r="J34" s="11"/>
      <c r="K34" s="11"/>
      <c r="L34" s="4">
        <v>449.97999999999996</v>
      </c>
      <c r="M34" s="4">
        <v>22.639999999999997</v>
      </c>
      <c r="N34" s="4">
        <v>454.68000000000006</v>
      </c>
      <c r="O34" s="4">
        <v>5.0136000000000003</v>
      </c>
      <c r="R34">
        <v>156.46679809318923</v>
      </c>
      <c r="S34" s="3">
        <v>56.04</v>
      </c>
      <c r="U34" s="3">
        <f t="shared" si="0"/>
        <v>0</v>
      </c>
      <c r="V34" s="3" t="s">
        <v>38</v>
      </c>
      <c r="W34" s="3">
        <v>8.5993804751352236</v>
      </c>
    </row>
    <row r="35" spans="1:23" x14ac:dyDescent="0.25">
      <c r="A35" s="3" t="s">
        <v>26</v>
      </c>
      <c r="B35" s="3" t="s">
        <v>27</v>
      </c>
      <c r="C35" s="4">
        <v>2014</v>
      </c>
      <c r="D35" s="4">
        <v>9</v>
      </c>
      <c r="E35" s="4">
        <v>4</v>
      </c>
      <c r="F35" s="14">
        <v>50</v>
      </c>
      <c r="G35" s="4" t="s">
        <v>22</v>
      </c>
      <c r="H35" s="12">
        <v>41857</v>
      </c>
      <c r="I35" s="11">
        <v>0.53</v>
      </c>
      <c r="J35" s="11"/>
      <c r="K35" s="11"/>
      <c r="L35" s="4">
        <v>454.64</v>
      </c>
      <c r="M35" s="4">
        <v>20.478999999999999</v>
      </c>
      <c r="N35" s="4">
        <v>448.57</v>
      </c>
      <c r="O35" s="4">
        <v>5.0011999999999999</v>
      </c>
      <c r="R35">
        <v>27.888212527090321</v>
      </c>
      <c r="S35" s="3">
        <v>44.834000000000003</v>
      </c>
      <c r="U35" s="3">
        <f t="shared" si="0"/>
        <v>0</v>
      </c>
      <c r="V35" s="3">
        <f>((K35/I35)*(1-I35)*O35/1000)+U35</f>
        <v>0</v>
      </c>
      <c r="W35" s="3">
        <v>20.74909785631943</v>
      </c>
    </row>
    <row r="36" spans="1:23" x14ac:dyDescent="0.25">
      <c r="A36" s="3" t="s">
        <v>26</v>
      </c>
      <c r="B36" s="3" t="s">
        <v>27</v>
      </c>
      <c r="C36" s="4">
        <v>2014</v>
      </c>
      <c r="D36" s="4">
        <v>6</v>
      </c>
      <c r="E36" s="4">
        <v>4</v>
      </c>
      <c r="F36" s="14">
        <v>51.1</v>
      </c>
      <c r="G36" s="4" t="s">
        <v>25</v>
      </c>
      <c r="H36" s="12">
        <v>41857</v>
      </c>
      <c r="I36" s="11" t="s">
        <v>38</v>
      </c>
      <c r="J36" s="11"/>
      <c r="K36" s="11"/>
      <c r="L36" s="4">
        <v>448.54999999999995</v>
      </c>
      <c r="M36" s="4">
        <v>19.172000000000001</v>
      </c>
      <c r="N36" s="4">
        <v>452.18000000000006</v>
      </c>
      <c r="O36" s="4">
        <v>3.1667000000000001</v>
      </c>
      <c r="R36">
        <v>170.64355782614427</v>
      </c>
      <c r="S36" s="3">
        <v>56.04</v>
      </c>
      <c r="U36" s="3">
        <f t="shared" si="0"/>
        <v>0</v>
      </c>
      <c r="V36" s="3" t="s">
        <v>38</v>
      </c>
      <c r="W36" s="3">
        <v>42.03295081608551</v>
      </c>
    </row>
    <row r="37" spans="1:23" x14ac:dyDescent="0.25">
      <c r="A37" s="3" t="s">
        <v>26</v>
      </c>
      <c r="B37" s="3" t="s">
        <v>27</v>
      </c>
      <c r="C37" s="4">
        <v>2014</v>
      </c>
      <c r="D37" s="4">
        <v>6</v>
      </c>
      <c r="E37" s="4">
        <v>4</v>
      </c>
      <c r="F37" s="14">
        <v>51.2</v>
      </c>
      <c r="G37" s="4" t="s">
        <v>25</v>
      </c>
      <c r="H37" s="12">
        <v>41857</v>
      </c>
      <c r="I37" s="11" t="s">
        <v>38</v>
      </c>
      <c r="J37" s="11"/>
      <c r="K37" s="11"/>
      <c r="L37" s="4">
        <v>449.83</v>
      </c>
      <c r="M37" s="4">
        <v>20.931000000000001</v>
      </c>
      <c r="N37" s="4">
        <v>449.17</v>
      </c>
      <c r="O37" s="4">
        <v>3.3717000000000001</v>
      </c>
      <c r="R37">
        <v>170.64355782614427</v>
      </c>
      <c r="S37" s="3">
        <v>56.04</v>
      </c>
      <c r="U37" s="3">
        <f t="shared" si="0"/>
        <v>0</v>
      </c>
      <c r="V37" s="3" t="s">
        <v>38</v>
      </c>
      <c r="W37" s="3">
        <v>41.608919502087431</v>
      </c>
    </row>
    <row r="38" spans="1:23" x14ac:dyDescent="0.25">
      <c r="A38" s="3" t="s">
        <v>26</v>
      </c>
      <c r="B38" s="3" t="s">
        <v>27</v>
      </c>
      <c r="C38" s="4">
        <v>2014</v>
      </c>
      <c r="D38" s="4">
        <v>1</v>
      </c>
      <c r="E38" s="4">
        <v>4</v>
      </c>
      <c r="F38" s="14">
        <v>52</v>
      </c>
      <c r="G38" s="4" t="s">
        <v>22</v>
      </c>
      <c r="H38" s="12">
        <v>41857</v>
      </c>
      <c r="I38" s="11">
        <v>0.41</v>
      </c>
      <c r="J38" s="11"/>
      <c r="K38" s="11"/>
      <c r="L38" s="4">
        <v>459.09</v>
      </c>
      <c r="M38" s="4">
        <v>26.838000000000001</v>
      </c>
      <c r="N38" s="4">
        <v>449.09999999999997</v>
      </c>
      <c r="O38" s="4">
        <v>7.4424000000000001</v>
      </c>
      <c r="R38">
        <v>28.578533708329282</v>
      </c>
      <c r="S38" s="3">
        <v>44.834000000000003</v>
      </c>
      <c r="U38" s="3">
        <f t="shared" si="0"/>
        <v>0</v>
      </c>
      <c r="V38" s="3">
        <f>((K38/I38)*(1-I38)*O38/1000)+U38</f>
        <v>0</v>
      </c>
      <c r="W38" s="3">
        <v>49.273551011594748</v>
      </c>
    </row>
    <row r="39" spans="1:23" x14ac:dyDescent="0.25">
      <c r="A39" s="3" t="s">
        <v>26</v>
      </c>
      <c r="B39" s="3" t="s">
        <v>27</v>
      </c>
      <c r="C39" s="4">
        <v>2014</v>
      </c>
      <c r="D39" s="4">
        <v>13</v>
      </c>
      <c r="E39" s="4">
        <v>4</v>
      </c>
      <c r="F39" s="14">
        <v>54</v>
      </c>
      <c r="G39" s="4" t="s">
        <v>24</v>
      </c>
      <c r="H39" s="12">
        <v>41857</v>
      </c>
      <c r="I39" s="11">
        <v>0.38</v>
      </c>
      <c r="J39" s="11"/>
      <c r="K39" s="11"/>
      <c r="L39" s="4">
        <v>459.24</v>
      </c>
      <c r="M39" s="4">
        <v>27.223000000000003</v>
      </c>
      <c r="N39" s="4">
        <v>441.96</v>
      </c>
      <c r="O39" s="4">
        <v>10.96</v>
      </c>
      <c r="R39">
        <v>51.448800847617768</v>
      </c>
      <c r="S39" s="3">
        <v>44.834000000000003</v>
      </c>
      <c r="U39" s="3">
        <f t="shared" si="0"/>
        <v>0</v>
      </c>
      <c r="V39" s="3">
        <f>((K39/I39)*(1-I39)*O39/1000)+U39</f>
        <v>0</v>
      </c>
      <c r="W39" s="3">
        <v>139.07501394440061</v>
      </c>
    </row>
    <row r="40" spans="1:23" x14ac:dyDescent="0.25">
      <c r="A40" s="3" t="s">
        <v>26</v>
      </c>
      <c r="B40" s="3" t="s">
        <v>27</v>
      </c>
      <c r="C40" s="4">
        <v>2014</v>
      </c>
      <c r="D40" s="4">
        <v>12</v>
      </c>
      <c r="E40" s="4">
        <v>4</v>
      </c>
      <c r="F40" s="14">
        <v>55</v>
      </c>
      <c r="G40" s="4" t="s">
        <v>23</v>
      </c>
      <c r="H40" s="12">
        <v>41857</v>
      </c>
      <c r="I40" s="11" t="s">
        <v>38</v>
      </c>
      <c r="J40" s="11"/>
      <c r="K40" s="11"/>
      <c r="L40" s="4">
        <v>448.14</v>
      </c>
      <c r="M40" s="4">
        <v>23.687999999999999</v>
      </c>
      <c r="N40" s="4">
        <v>448.95000000000005</v>
      </c>
      <c r="O40" s="4">
        <v>3.6427999999999998</v>
      </c>
      <c r="R40">
        <v>96.105061502986032</v>
      </c>
      <c r="S40" s="3">
        <v>56.04</v>
      </c>
      <c r="U40" s="3">
        <f t="shared" si="0"/>
        <v>0</v>
      </c>
      <c r="V40" s="3" t="s">
        <v>38</v>
      </c>
      <c r="W40" s="3">
        <v>74.890961612533232</v>
      </c>
    </row>
    <row r="41" spans="1:23" x14ac:dyDescent="0.25">
      <c r="A41" s="3" t="s">
        <v>26</v>
      </c>
      <c r="B41" s="3" t="s">
        <v>27</v>
      </c>
      <c r="C41" s="4">
        <v>2014</v>
      </c>
      <c r="D41" s="4">
        <v>14</v>
      </c>
      <c r="E41" s="4">
        <v>4</v>
      </c>
      <c r="F41" s="14">
        <v>56</v>
      </c>
      <c r="G41" s="4" t="s">
        <v>22</v>
      </c>
      <c r="H41" s="12">
        <v>41857</v>
      </c>
      <c r="I41" s="11">
        <v>0.4</v>
      </c>
      <c r="J41" s="11"/>
      <c r="K41" s="11"/>
      <c r="L41" s="4">
        <v>456.76</v>
      </c>
      <c r="M41" s="4">
        <v>29.645000000000003</v>
      </c>
      <c r="N41" s="4">
        <v>449.35</v>
      </c>
      <c r="O41" s="4">
        <v>8.4509000000000007</v>
      </c>
      <c r="R41">
        <v>51.458770959938207</v>
      </c>
      <c r="S41" s="3">
        <v>44.834000000000003</v>
      </c>
      <c r="U41" s="3">
        <f t="shared" si="0"/>
        <v>0</v>
      </c>
      <c r="V41" s="3">
        <f>((K41/I41)*(1-I41)*O41/1000)+U41</f>
        <v>0</v>
      </c>
      <c r="W41" s="3">
        <v>28.670301728880037</v>
      </c>
    </row>
    <row r="42" spans="1:23" customFormat="1" x14ac:dyDescent="0.25"/>
    <row r="43" spans="1:23" customFormat="1" x14ac:dyDescent="0.25"/>
    <row r="44" spans="1:23" customFormat="1" x14ac:dyDescent="0.25"/>
    <row r="45" spans="1:23" customFormat="1" x14ac:dyDescent="0.25"/>
    <row r="46" spans="1:23" customFormat="1" x14ac:dyDescent="0.25"/>
    <row r="47" spans="1:23" customFormat="1" x14ac:dyDescent="0.25"/>
    <row r="48" spans="1:23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3:7" customFormat="1" x14ac:dyDescent="0.25"/>
    <row r="82" spans="3:7" x14ac:dyDescent="0.25">
      <c r="C82" s="4"/>
      <c r="D82" s="4"/>
      <c r="E82" s="4"/>
      <c r="F82" s="14"/>
      <c r="G82" s="4"/>
    </row>
    <row r="83" spans="3:7" x14ac:dyDescent="0.25">
      <c r="C83" s="4"/>
      <c r="D83" s="4"/>
      <c r="E83" s="4"/>
      <c r="F83" s="14"/>
      <c r="G83" s="4"/>
    </row>
    <row r="84" spans="3:7" x14ac:dyDescent="0.25">
      <c r="C84" s="4"/>
      <c r="D84" s="4"/>
      <c r="E84" s="4"/>
      <c r="F84" s="14"/>
      <c r="G84" s="4"/>
    </row>
    <row r="85" spans="3:7" x14ac:dyDescent="0.25">
      <c r="C85" s="4"/>
      <c r="D85" s="4"/>
      <c r="E85" s="4"/>
      <c r="F85" s="14"/>
      <c r="G85" s="4"/>
    </row>
    <row r="86" spans="3:7" x14ac:dyDescent="0.25">
      <c r="C86" s="4"/>
      <c r="D86" s="4"/>
      <c r="E86" s="4"/>
      <c r="F86" s="14"/>
      <c r="G86" s="4"/>
    </row>
    <row r="87" spans="3:7" x14ac:dyDescent="0.25">
      <c r="C87" s="4"/>
      <c r="D87" s="4"/>
      <c r="E87" s="4"/>
      <c r="F87" s="14"/>
      <c r="G87" s="4"/>
    </row>
    <row r="88" spans="3:7" x14ac:dyDescent="0.25">
      <c r="C88" s="4"/>
      <c r="D88" s="4"/>
      <c r="E88" s="4"/>
      <c r="F88" s="14"/>
      <c r="G88" s="4"/>
    </row>
    <row r="89" spans="3:7" x14ac:dyDescent="0.25">
      <c r="C89" s="4"/>
      <c r="D89" s="4"/>
      <c r="E89" s="4"/>
      <c r="F89" s="14"/>
      <c r="G89" s="4"/>
    </row>
    <row r="90" spans="3:7" x14ac:dyDescent="0.25">
      <c r="C90" s="4"/>
      <c r="D90" s="4"/>
      <c r="E90" s="4"/>
      <c r="F90" s="14"/>
      <c r="G90" s="4"/>
    </row>
    <row r="91" spans="3:7" x14ac:dyDescent="0.25">
      <c r="C91" s="4"/>
      <c r="D91" s="4"/>
      <c r="E91" s="4"/>
      <c r="F91" s="14"/>
      <c r="G91" s="4"/>
    </row>
    <row r="92" spans="3:7" x14ac:dyDescent="0.25">
      <c r="C92" s="4"/>
      <c r="D92" s="4"/>
      <c r="E92" s="4"/>
      <c r="F92" s="14"/>
      <c r="G92" s="4"/>
    </row>
    <row r="93" spans="3:7" x14ac:dyDescent="0.25">
      <c r="C93" s="4"/>
      <c r="D93" s="4"/>
      <c r="E93" s="4"/>
      <c r="F93" s="14"/>
      <c r="G93" s="4"/>
    </row>
    <row r="94" spans="3:7" x14ac:dyDescent="0.25">
      <c r="C94" s="4"/>
      <c r="D94" s="4"/>
      <c r="E94" s="4"/>
      <c r="F94" s="14"/>
      <c r="G94" s="4"/>
    </row>
    <row r="95" spans="3:7" x14ac:dyDescent="0.25">
      <c r="C95" s="4"/>
      <c r="D95" s="4"/>
      <c r="E95" s="4"/>
      <c r="F95" s="14"/>
      <c r="G95" s="4"/>
    </row>
    <row r="96" spans="3:7" x14ac:dyDescent="0.25">
      <c r="C96" s="4"/>
      <c r="D96" s="4"/>
      <c r="E96" s="4"/>
      <c r="F96" s="14"/>
      <c r="G96" s="4"/>
    </row>
    <row r="97" spans="3:7" x14ac:dyDescent="0.25">
      <c r="C97" s="4"/>
      <c r="D97" s="4"/>
      <c r="E97" s="4"/>
      <c r="F97" s="14"/>
      <c r="G97" s="4"/>
    </row>
    <row r="98" spans="3:7" x14ac:dyDescent="0.25">
      <c r="C98" s="4"/>
      <c r="D98" s="4"/>
      <c r="E98" s="4"/>
      <c r="F98" s="17"/>
      <c r="G98" s="4"/>
    </row>
  </sheetData>
  <autoFilter ref="A1:W41"/>
  <customSheetViews>
    <customSheetView guid="{2FEE2D00-CECB-4EB0-8C88-BE52B2393D0F}" scale="90" fitToPage="1">
      <selection activeCell="F2" sqref="F2"/>
      <pageMargins left="0.5" right="0.45" top="0.75" bottom="0.75" header="0.3" footer="0.3"/>
      <pageSetup scale="34" orientation="landscape" r:id="rId1"/>
    </customSheetView>
    <customSheetView guid="{54718536-0C8F-4684-8F63-3BCB6208FE2F}" scale="90" fitToPage="1">
      <selection activeCell="U1" sqref="U1"/>
      <pageMargins left="0.5" right="0.45" top="0.75" bottom="0.75" header="0.3" footer="0.3"/>
      <pageSetup orientation="landscape" r:id="rId2"/>
    </customSheetView>
    <customSheetView guid="{7AD30EAA-C960-4374-B591-E58736C42A11}" scale="70" fitToPage="1">
      <selection activeCell="K8" sqref="K8"/>
      <pageMargins left="0.5" right="0.45" top="0.75" bottom="0.75" header="0.3" footer="0.3"/>
      <pageSetup scale="34" orientation="landscape" r:id="rId3"/>
    </customSheetView>
    <customSheetView guid="{1ECECF3D-1771-49D7-8EA0-A0E1FCF17BEA}" scale="90" fitToPage="1">
      <selection activeCell="F18" sqref="F18"/>
      <pageMargins left="0.5" right="0.45" top="0.75" bottom="0.75" header="0.3" footer="0.3"/>
      <pageSetup scale="34" orientation="landscape" r:id="rId4"/>
    </customSheetView>
  </customSheetViews>
  <pageMargins left="0.5" right="0.45" top="0.75" bottom="0.75" header="0.3" footer="0.3"/>
  <pageSetup scale="46"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spring_soil_fertility</vt:lpstr>
      <vt:lpstr>fall_soil_fertility</vt:lpstr>
      <vt:lpstr>Agronomic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lauren</dc:creator>
  <cp:lastModifiedBy>Tran, Anh (atran@uidaho.edu)</cp:lastModifiedBy>
  <cp:lastPrinted>2014-12-15T20:16:42Z</cp:lastPrinted>
  <dcterms:created xsi:type="dcterms:W3CDTF">2013-01-29T19:49:19Z</dcterms:created>
  <dcterms:modified xsi:type="dcterms:W3CDTF">2016-04-19T14:56:05Z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sync_FolderId">
    <vt:lpwstr/>
  </property>
  <property fmtid="{D5CDD505-2E9C-101B-9397-08002B2CF9AE}" pid="3" name="Offisync_SaveTime">
    <vt:lpwstr/>
  </property>
  <property fmtid="{D5CDD505-2E9C-101B-9397-08002B2CF9AE}" pid="4" name="Offisync_IsSaved">
    <vt:lpwstr>False</vt:lpwstr>
  </property>
  <property fmtid="{D5CDD505-2E9C-101B-9397-08002B2CF9AE}" pid="5" name="Offisync_UniqueId">
    <vt:lpwstr>224872;22604132</vt:lpwstr>
  </property>
  <property fmtid="{D5CDD505-2E9C-101B-9397-08002B2CF9AE}" pid="6" name="CentralDesktop_MDAdded">
    <vt:lpwstr>True</vt:lpwstr>
  </property>
  <property fmtid="{D5CDD505-2E9C-101B-9397-08002B2CF9AE}" pid="7" name="Offisync_FileTitle">
    <vt:lpwstr/>
  </property>
  <property fmtid="{D5CDD505-2E9C-101B-9397-08002B2CF9AE}" pid="8" name="Offisync_UpdateToken">
    <vt:lpwstr>2013-03-06T10:43:06-0800</vt:lpwstr>
  </property>
  <property fmtid="{D5CDD505-2E9C-101B-9397-08002B2CF9AE}" pid="9" name="Offisync_ProviderName">
    <vt:lpwstr>Central Desktop</vt:lpwstr>
  </property>
</Properties>
</file>